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tables/table1.xml" ContentType="application/vnd.openxmlformats-officedocument.spreadsheetml.table+xml"/>
  <Override PartName="/xl/slicers/slicer2.xml" ContentType="application/vnd.ms-excel.slicer+xml"/>
  <Override PartName="/xl/drawings/drawing3.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user\Desktop\Projects 2\"/>
    </mc:Choice>
  </mc:AlternateContent>
  <bookViews>
    <workbookView xWindow="0" yWindow="0" windowWidth="26880" windowHeight="16800"/>
  </bookViews>
  <sheets>
    <sheet name="Dashboard" sheetId="10" r:id="rId1"/>
    <sheet name="Income and Expenses" sheetId="2" r:id="rId2"/>
    <sheet name="Assets and Goals" sheetId="9" r:id="rId3"/>
    <sheet name="Sheet1" sheetId="1" r:id="rId4"/>
    <sheet name="PivotTable" sheetId="11" r:id="rId5"/>
  </sheets>
  <definedNames>
    <definedName name="_xlnm.Print_Area" localSheetId="2">'Assets and Goals'!$A$1:$Q$41</definedName>
    <definedName name="_xlnm.Print_Area" localSheetId="0">Dashboard!$A$3:$Q$42</definedName>
    <definedName name="_xlnm.Print_Area" localSheetId="1">'Income and Expenses'!$A$1:$P$315</definedName>
    <definedName name="Slicer_Month1">#N/A</definedName>
  </definedNames>
  <calcPr calcId="162913"/>
  <pivotCaches>
    <pivotCache cacheId="0" r:id="rId6"/>
  </pivotCaches>
  <extLs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5" i="10" l="1"/>
  <c r="AK16" i="11" l="1"/>
  <c r="AK12" i="11" s="1"/>
  <c r="AD15" i="11"/>
  <c r="AA12" i="11"/>
  <c r="AA11" i="11"/>
  <c r="AK9" i="11"/>
  <c r="AM9" i="11" l="1"/>
  <c r="G6" i="11"/>
  <c r="C6" i="11"/>
  <c r="G5" i="11"/>
  <c r="C5" i="11"/>
  <c r="G4" i="11"/>
  <c r="C4" i="11"/>
  <c r="G3" i="11"/>
  <c r="C7" i="11"/>
  <c r="G7" i="11"/>
  <c r="AQ6" i="11" l="1"/>
  <c r="J3" i="11"/>
</calcChain>
</file>

<file path=xl/sharedStrings.xml><?xml version="1.0" encoding="utf-8"?>
<sst xmlns="http://schemas.openxmlformats.org/spreadsheetml/2006/main" count="3061" uniqueCount="91">
  <si>
    <t>Month</t>
  </si>
  <si>
    <t>Main Type</t>
  </si>
  <si>
    <t>Category</t>
  </si>
  <si>
    <t>Sub-category</t>
  </si>
  <si>
    <t>Amount</t>
  </si>
  <si>
    <t>Bill Due Date</t>
  </si>
  <si>
    <t>Status</t>
  </si>
  <si>
    <t>Apr</t>
  </si>
  <si>
    <t>Expenses</t>
  </si>
  <si>
    <t>Housing</t>
  </si>
  <si>
    <t>Cleaning</t>
  </si>
  <si>
    <t xml:space="preserve"> Paid </t>
  </si>
  <si>
    <t>Electric</t>
  </si>
  <si>
    <t>Insurance</t>
  </si>
  <si>
    <t>Internet</t>
  </si>
  <si>
    <t>Water</t>
  </si>
  <si>
    <t>Parking Fee</t>
  </si>
  <si>
    <t>Rent</t>
  </si>
  <si>
    <t>TV Subscription</t>
  </si>
  <si>
    <t>Other</t>
  </si>
  <si>
    <t>Personal</t>
  </si>
  <si>
    <t>School loans</t>
  </si>
  <si>
    <t>Shopping</t>
  </si>
  <si>
    <t>Outing</t>
  </si>
  <si>
    <t>Transportation</t>
  </si>
  <si>
    <t>Gas</t>
  </si>
  <si>
    <t>vehicle insurance</t>
  </si>
  <si>
    <t>Maintenance</t>
  </si>
  <si>
    <t>Parking</t>
  </si>
  <si>
    <t>Installment</t>
  </si>
  <si>
    <t>Registration</t>
  </si>
  <si>
    <t>Toll</t>
  </si>
  <si>
    <t>Income</t>
  </si>
  <si>
    <t>Main Income</t>
  </si>
  <si>
    <t>Salary</t>
  </si>
  <si>
    <t>My Shop</t>
  </si>
  <si>
    <t>Side Income</t>
  </si>
  <si>
    <t>E-commerce</t>
  </si>
  <si>
    <t>Google Adsecne</t>
  </si>
  <si>
    <t>Aug</t>
  </si>
  <si>
    <t xml:space="preserve"> Late </t>
  </si>
  <si>
    <t>Dec</t>
  </si>
  <si>
    <t>Feb</t>
  </si>
  <si>
    <t>Jan</t>
  </si>
  <si>
    <t>Jul</t>
  </si>
  <si>
    <t>Jun</t>
  </si>
  <si>
    <t>Mar</t>
  </si>
  <si>
    <t>May</t>
  </si>
  <si>
    <t>Nov</t>
  </si>
  <si>
    <t>Oct</t>
  </si>
  <si>
    <t>Sep</t>
  </si>
  <si>
    <t>Gold</t>
  </si>
  <si>
    <t>Bonds</t>
  </si>
  <si>
    <t xml:space="preserve">Stock </t>
  </si>
  <si>
    <t>Warehouse</t>
  </si>
  <si>
    <t>Land</t>
  </si>
  <si>
    <t>Income Goal</t>
  </si>
  <si>
    <t>Assets</t>
  </si>
  <si>
    <t>Late</t>
  </si>
  <si>
    <t>Jan, 2023</t>
  </si>
  <si>
    <t>Feb, 2023</t>
  </si>
  <si>
    <t>Mar, 2023</t>
  </si>
  <si>
    <t>Apr, 2023</t>
  </si>
  <si>
    <t>May, 2023</t>
  </si>
  <si>
    <t>Jun, 2023</t>
  </si>
  <si>
    <t>Jul, 2023</t>
  </si>
  <si>
    <t>Oct, 2023</t>
  </si>
  <si>
    <t>Nov, 2023</t>
  </si>
  <si>
    <t>Dec, 2023</t>
  </si>
  <si>
    <t>Sept, 2023</t>
  </si>
  <si>
    <t>Aug, 2023</t>
  </si>
  <si>
    <t>Row Labels</t>
  </si>
  <si>
    <t>Grand Total</t>
  </si>
  <si>
    <t>Sum of Amount</t>
  </si>
  <si>
    <t>Total Expenses</t>
  </si>
  <si>
    <t xml:space="preserve">Total Income </t>
  </si>
  <si>
    <t>Available balance</t>
  </si>
  <si>
    <t xml:space="preserve">                </t>
  </si>
  <si>
    <t xml:space="preserve">                 </t>
  </si>
  <si>
    <t>Expenses by Month</t>
  </si>
  <si>
    <t>Income by Month</t>
  </si>
  <si>
    <t>Column Labels</t>
  </si>
  <si>
    <t xml:space="preserve"> </t>
  </si>
  <si>
    <t>Max Income</t>
  </si>
  <si>
    <t>Max Expenses</t>
  </si>
  <si>
    <t>Count of Status</t>
  </si>
  <si>
    <t>Slicer Selection</t>
  </si>
  <si>
    <t>Percentage</t>
  </si>
  <si>
    <t>Total Networth</t>
  </si>
  <si>
    <t>A</t>
  </si>
  <si>
    <t>Z</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</si>
</sst>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8">
    <numFmt numFmtId="43" formatCode="_(* #,##0.00_);_(* \(#,##0.00\);_(* &quot;-&quot;??_);_(@_)"/>
    <numFmt numFmtId="164" formatCode="&quot;$&quot;#,##0;[Red]&quot;$&quot;#,##0"/>
    <numFmt numFmtId="165" formatCode="[$-409]mmm\ d\,\ yyyy;@"/>
    <numFmt numFmtId="166" formatCode="_(&quot;$&quot;* #,##0_);_(&quot;$&quot;* \(#,##0\);_(&quot;$&quot;* &quot;-&quot;??_);_(@_)"/>
    <numFmt numFmtId="167" formatCode="&quot;$&quot;#,##0"/>
    <numFmt numFmtId="168" formatCode="_(* #,##0_);_(* \(#,##0\);_(* &quot;-&quot;??_);_(@_)"/>
    <numFmt numFmtId="169" formatCode="#,##0;[Red]#,##0"/>
    <numFmt numFmtId="170" formatCode="#,##0,&quot;K&quot;"/>
  </numFmts>
  <fonts count="35" x14ac:knownFonts="1">
    <font>
      <sz val="12"/>
      <color theme="1"/>
      <name val="Calibri"/>
      <family val="2"/>
      <scheme val="minor"/>
    </font>
    <font>
      <sz val="8"/>
      <name val="Calibri"/>
      <family val="2"/>
      <scheme val="minor"/>
    </font>
    <font>
      <sz val="12"/>
      <color theme="1"/>
      <name val="Arial"/>
      <family val="2"/>
    </font>
    <font>
      <sz val="14"/>
      <color theme="1"/>
      <name val="Arial"/>
      <family val="2"/>
    </font>
    <font>
      <b/>
      <sz val="14"/>
      <color rgb="FFC00000"/>
      <name val="Arial"/>
      <family val="2"/>
    </font>
    <font>
      <b/>
      <sz val="14"/>
      <color theme="4"/>
      <name val="Arial"/>
      <family val="2"/>
    </font>
    <font>
      <b/>
      <sz val="14"/>
      <color theme="9" tint="-0.499984740745262"/>
      <name val="Arial"/>
      <family val="2"/>
    </font>
    <font>
      <b/>
      <sz val="14"/>
      <color rgb="FF00B050"/>
      <name val="Arial"/>
      <family val="2"/>
    </font>
    <font>
      <b/>
      <sz val="14"/>
      <color theme="1"/>
      <name val="Arial"/>
      <family val="2"/>
    </font>
    <font>
      <b/>
      <sz val="14"/>
      <color theme="0"/>
      <name val="Arial"/>
      <family val="2"/>
    </font>
    <font>
      <sz val="12"/>
      <color rgb="FFF8F8F8"/>
      <name val="Calibri"/>
      <family val="2"/>
      <scheme val="minor"/>
    </font>
    <font>
      <b/>
      <sz val="16"/>
      <color theme="0"/>
      <name val="Arial"/>
      <family val="2"/>
    </font>
    <font>
      <b/>
      <sz val="16"/>
      <color rgb="FFC00000"/>
      <name val="Arial"/>
      <family val="2"/>
    </font>
    <font>
      <b/>
      <sz val="16"/>
      <color rgb="FF00B050"/>
      <name val="Arial"/>
      <family val="2"/>
    </font>
    <font>
      <sz val="16"/>
      <color theme="0"/>
      <name val="Arial"/>
      <family val="2"/>
    </font>
    <font>
      <b/>
      <sz val="16"/>
      <color theme="9" tint="-0.499984740745262"/>
      <name val="Calibri Light"/>
      <family val="2"/>
      <scheme val="major"/>
    </font>
    <font>
      <b/>
      <sz val="16"/>
      <color theme="4" tint="-0.499984740745262"/>
      <name val="Arial"/>
      <family val="2"/>
    </font>
    <font>
      <sz val="12"/>
      <color theme="1"/>
      <name val="Calibri"/>
      <family val="2"/>
      <scheme val="minor"/>
    </font>
    <font>
      <sz val="14"/>
      <color theme="1"/>
      <name val="Calibri"/>
      <family val="2"/>
      <scheme val="minor"/>
    </font>
    <font>
      <sz val="12"/>
      <color rgb="FFFF0066"/>
      <name val="Calibri"/>
      <family val="2"/>
      <scheme val="minor"/>
    </font>
    <font>
      <sz val="12"/>
      <color rgb="FF003C4F"/>
      <name val="Calibri"/>
      <family val="2"/>
      <scheme val="minor"/>
    </font>
    <font>
      <sz val="12"/>
      <color rgb="FF0BB3C5"/>
      <name val="Calibri"/>
      <family val="2"/>
      <scheme val="minor"/>
    </font>
    <font>
      <b/>
      <sz val="12"/>
      <color theme="5"/>
      <name val="Calibri"/>
      <family val="2"/>
      <scheme val="minor"/>
    </font>
    <font>
      <b/>
      <sz val="12"/>
      <color rgb="FF0BB3C5"/>
      <name val="Calibri"/>
      <family val="2"/>
      <scheme val="minor"/>
    </font>
    <font>
      <b/>
      <sz val="12"/>
      <color rgb="FFFF0066"/>
      <name val="Calibri"/>
      <family val="2"/>
      <scheme val="minor"/>
    </font>
    <font>
      <sz val="14"/>
      <color rgb="FFF8F8F8"/>
      <name val="Calibri"/>
      <family val="2"/>
      <scheme val="minor"/>
    </font>
    <font>
      <b/>
      <sz val="14"/>
      <color rgb="FFF8F8F8"/>
      <name val="Arial"/>
      <family val="2"/>
    </font>
    <font>
      <sz val="14"/>
      <color rgb="FFF8F8F8"/>
      <name val="Arial"/>
      <family val="2"/>
    </font>
    <font>
      <b/>
      <sz val="12"/>
      <color theme="1"/>
      <name val="Calibri"/>
      <family val="2"/>
      <scheme val="minor"/>
    </font>
    <font>
      <sz val="12"/>
      <color rgb="FF0DD8ED"/>
      <name val="Calibri"/>
      <family val="2"/>
      <scheme val="minor"/>
    </font>
    <font>
      <b/>
      <sz val="12"/>
      <color rgb="FF0DD8ED"/>
      <name val="Calibri"/>
      <family val="2"/>
      <scheme val="minor"/>
    </font>
    <font>
      <sz val="12"/>
      <color theme="5" tint="-0.249977111117893"/>
      <name val="Calibri"/>
      <family val="2"/>
      <scheme val="minor"/>
    </font>
    <font>
      <sz val="14"/>
      <color theme="9" tint="-0.249977111117893"/>
      <name val="Calibri"/>
      <family val="2"/>
      <scheme val="minor"/>
    </font>
    <font>
      <b/>
      <sz val="14"/>
      <color theme="0" tint="-0.499984740745262"/>
      <name val="Calibri"/>
      <family val="2"/>
      <scheme val="minor"/>
    </font>
    <font>
      <b/>
      <sz val="14"/>
      <color theme="1"/>
      <name val="Calibri"/>
      <family val="2"/>
      <scheme val="minor"/>
    </font>
  </fonts>
  <fills count="6">
    <fill>
      <patternFill patternType="none"/>
    </fill>
    <fill>
      <patternFill patternType="gray125"/>
    </fill>
    <fill>
      <patternFill patternType="solid">
        <fgColor rgb="FFF9F9F9"/>
        <bgColor rgb="FF000000"/>
      </patternFill>
    </fill>
    <fill>
      <patternFill patternType="solid">
        <fgColor rgb="FF002060"/>
        <bgColor rgb="FF000000"/>
      </patternFill>
    </fill>
    <fill>
      <patternFill patternType="solid">
        <fgColor theme="0"/>
        <bgColor rgb="FF000000"/>
      </patternFill>
    </fill>
    <fill>
      <patternFill patternType="solid">
        <fgColor theme="0" tint="-4.9989318521683403E-2"/>
        <bgColor indexed="64"/>
      </patternFill>
    </fill>
  </fills>
  <borders count="8">
    <border>
      <left/>
      <right/>
      <top/>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bottom style="thin">
        <color theme="0" tint="-0.249977111117893"/>
      </bottom>
      <diagonal/>
    </border>
    <border>
      <left style="thin">
        <color theme="0" tint="-0.249977111117893"/>
      </left>
      <right style="thin">
        <color theme="0" tint="-0.249977111117893"/>
      </right>
      <top style="thin">
        <color theme="0" tint="-0.249977111117893"/>
      </top>
      <bottom style="medium">
        <color theme="0" tint="-0.249977111117893"/>
      </bottom>
      <diagonal/>
    </border>
    <border>
      <left style="thin">
        <color theme="0" tint="-0.249977111117893"/>
      </left>
      <right style="thin">
        <color theme="0" tint="-0.249977111117893"/>
      </right>
      <top style="thin">
        <color theme="0" tint="-0.249977111117893"/>
      </top>
      <bottom/>
      <diagonal/>
    </border>
    <border>
      <left/>
      <right/>
      <top style="thin">
        <color theme="4" tint="0.39997558519241921"/>
      </top>
      <bottom/>
      <diagonal/>
    </border>
    <border>
      <left/>
      <right/>
      <top/>
      <bottom style="thin">
        <color indexed="64"/>
      </bottom>
      <diagonal/>
    </border>
    <border>
      <left/>
      <right style="thin">
        <color theme="0" tint="-0.249977111117893"/>
      </right>
      <top/>
      <bottom/>
      <diagonal/>
    </border>
  </borders>
  <cellStyleXfs count="3">
    <xf numFmtId="0" fontId="0" fillId="0" borderId="0"/>
    <xf numFmtId="43" fontId="17" fillId="0" borderId="0" applyFont="0" applyFill="0" applyBorder="0" applyAlignment="0" applyProtection="0"/>
    <xf numFmtId="9" fontId="17" fillId="0" borderId="0" applyFont="0" applyFill="0" applyBorder="0" applyAlignment="0" applyProtection="0"/>
  </cellStyleXfs>
  <cellXfs count="74">
    <xf numFmtId="0" fontId="0" fillId="0" borderId="0" xfId="0"/>
    <xf numFmtId="0" fontId="2" fillId="0" borderId="0" xfId="0" applyFont="1" applyAlignment="1">
      <alignment horizontal="center" vertical="center"/>
    </xf>
    <xf numFmtId="0" fontId="3" fillId="2" borderId="2" xfId="0" applyFont="1" applyFill="1" applyBorder="1" applyAlignment="1">
      <alignment horizontal="center" vertical="center"/>
    </xf>
    <xf numFmtId="164" fontId="4" fillId="2" borderId="2" xfId="0" applyNumberFormat="1" applyFont="1" applyFill="1" applyBorder="1" applyAlignment="1">
      <alignment horizontal="center" vertical="center"/>
    </xf>
    <xf numFmtId="165" fontId="3" fillId="2" borderId="2" xfId="0" applyNumberFormat="1" applyFont="1" applyFill="1" applyBorder="1" applyAlignment="1">
      <alignment horizontal="center" vertical="center"/>
    </xf>
    <xf numFmtId="166" fontId="3" fillId="2" borderId="2" xfId="0" applyNumberFormat="1" applyFont="1" applyFill="1" applyBorder="1" applyAlignment="1">
      <alignment horizontal="center" vertical="center"/>
    </xf>
    <xf numFmtId="165" fontId="3" fillId="2" borderId="1" xfId="0" applyNumberFormat="1" applyFont="1" applyFill="1" applyBorder="1" applyAlignment="1">
      <alignment horizontal="center" vertical="center"/>
    </xf>
    <xf numFmtId="167" fontId="5" fillId="2" borderId="1" xfId="0" applyNumberFormat="1" applyFont="1" applyFill="1" applyBorder="1" applyAlignment="1">
      <alignment horizontal="center" vertical="center"/>
    </xf>
    <xf numFmtId="0" fontId="3" fillId="2" borderId="1" xfId="0" applyFont="1" applyFill="1" applyBorder="1" applyAlignment="1">
      <alignment horizontal="center" vertical="center"/>
    </xf>
    <xf numFmtId="167" fontId="6" fillId="2" borderId="1" xfId="0" applyNumberFormat="1" applyFont="1" applyFill="1" applyBorder="1" applyAlignment="1">
      <alignment horizontal="center" vertical="center"/>
    </xf>
    <xf numFmtId="164" fontId="4" fillId="2" borderId="1" xfId="0" applyNumberFormat="1" applyFont="1" applyFill="1" applyBorder="1" applyAlignment="1">
      <alignment horizontal="center" vertical="center"/>
    </xf>
    <xf numFmtId="166" fontId="3" fillId="2" borderId="1" xfId="0" applyNumberFormat="1" applyFont="1" applyFill="1" applyBorder="1" applyAlignment="1">
      <alignment horizontal="center" vertical="center"/>
    </xf>
    <xf numFmtId="0" fontId="2" fillId="0" borderId="0" xfId="0" applyFont="1"/>
    <xf numFmtId="164" fontId="7" fillId="2" borderId="1" xfId="0" applyNumberFormat="1" applyFont="1" applyFill="1" applyBorder="1" applyAlignment="1">
      <alignment horizontal="center" vertical="center"/>
    </xf>
    <xf numFmtId="0" fontId="3" fillId="2" borderId="3" xfId="0" applyFont="1" applyFill="1" applyBorder="1" applyAlignment="1">
      <alignment horizontal="center" vertical="center"/>
    </xf>
    <xf numFmtId="164" fontId="7" fillId="2" borderId="3" xfId="0" applyNumberFormat="1" applyFont="1" applyFill="1" applyBorder="1" applyAlignment="1">
      <alignment horizontal="center" vertical="center"/>
    </xf>
    <xf numFmtId="165" fontId="3" fillId="2" borderId="3" xfId="0" applyNumberFormat="1" applyFont="1" applyFill="1" applyBorder="1" applyAlignment="1">
      <alignment horizontal="center" vertical="center"/>
    </xf>
    <xf numFmtId="166" fontId="3" fillId="2" borderId="3" xfId="0" applyNumberFormat="1" applyFont="1" applyFill="1" applyBorder="1" applyAlignment="1">
      <alignment horizontal="center" vertical="center"/>
    </xf>
    <xf numFmtId="0" fontId="3" fillId="2" borderId="4" xfId="0" applyFont="1" applyFill="1" applyBorder="1" applyAlignment="1">
      <alignment horizontal="center" vertical="center"/>
    </xf>
    <xf numFmtId="164" fontId="7" fillId="2" borderId="4" xfId="0" applyNumberFormat="1" applyFont="1" applyFill="1" applyBorder="1" applyAlignment="1">
      <alignment horizontal="center" vertical="center"/>
    </xf>
    <xf numFmtId="165" fontId="3" fillId="2" borderId="4" xfId="0" applyNumberFormat="1" applyFont="1" applyFill="1" applyBorder="1" applyAlignment="1">
      <alignment horizontal="center" vertical="center"/>
    </xf>
    <xf numFmtId="166" fontId="3" fillId="2" borderId="4" xfId="0" applyNumberFormat="1" applyFont="1" applyFill="1" applyBorder="1" applyAlignment="1">
      <alignment horizontal="center" vertical="center"/>
    </xf>
    <xf numFmtId="0" fontId="9" fillId="3" borderId="0" xfId="0" applyFont="1" applyFill="1" applyBorder="1" applyAlignment="1">
      <alignment horizontal="center" vertical="center"/>
    </xf>
    <xf numFmtId="0" fontId="8" fillId="0" borderId="0" xfId="0" applyFont="1" applyAlignment="1">
      <alignment horizontal="center" vertical="center"/>
    </xf>
    <xf numFmtId="0" fontId="9" fillId="3" borderId="5" xfId="0" applyFont="1" applyFill="1" applyBorder="1" applyAlignment="1">
      <alignment horizontal="center" vertical="center"/>
    </xf>
    <xf numFmtId="0" fontId="0" fillId="0" borderId="0" xfId="0" applyFill="1"/>
    <xf numFmtId="0" fontId="10" fillId="0" borderId="0" xfId="0" applyFont="1" applyFill="1"/>
    <xf numFmtId="0" fontId="11" fillId="0" borderId="0" xfId="0" applyFont="1" applyFill="1" applyBorder="1" applyAlignment="1">
      <alignment horizontal="center" vertical="center"/>
    </xf>
    <xf numFmtId="164" fontId="12" fillId="0" borderId="0" xfId="0" applyNumberFormat="1" applyFont="1" applyFill="1" applyBorder="1" applyAlignment="1">
      <alignment horizontal="center" vertical="center"/>
    </xf>
    <xf numFmtId="164" fontId="13" fillId="0" borderId="0" xfId="0" applyNumberFormat="1" applyFont="1" applyFill="1" applyBorder="1" applyAlignment="1">
      <alignment horizontal="center" vertical="center"/>
    </xf>
    <xf numFmtId="0" fontId="14" fillId="0" borderId="0" xfId="0" applyFont="1" applyFill="1" applyBorder="1" applyAlignment="1">
      <alignment horizontal="center" vertical="center"/>
    </xf>
    <xf numFmtId="165" fontId="15" fillId="0" borderId="0" xfId="0" applyNumberFormat="1" applyFont="1" applyFill="1" applyBorder="1" applyAlignment="1">
      <alignment horizontal="center" vertical="center"/>
    </xf>
    <xf numFmtId="0" fontId="15" fillId="0" borderId="0" xfId="0" applyFont="1" applyFill="1" applyBorder="1" applyAlignment="1">
      <alignment horizontal="left" vertical="center"/>
    </xf>
    <xf numFmtId="166" fontId="16" fillId="0" borderId="0" xfId="0" applyNumberFormat="1" applyFont="1" applyFill="1" applyBorder="1" applyAlignment="1">
      <alignment horizontal="center" vertical="center"/>
    </xf>
    <xf numFmtId="0" fontId="18" fillId="0" borderId="0" xfId="0" applyFont="1" applyBorder="1"/>
    <xf numFmtId="0" fontId="18" fillId="0" borderId="0" xfId="0" applyFont="1" applyFill="1" applyBorder="1"/>
    <xf numFmtId="0" fontId="8" fillId="0" borderId="0" xfId="0" applyFont="1" applyBorder="1" applyAlignment="1">
      <alignment horizontal="center" vertical="center"/>
    </xf>
    <xf numFmtId="0" fontId="3" fillId="0" borderId="0" xfId="0" applyFont="1" applyBorder="1" applyAlignment="1">
      <alignment horizontal="center" vertical="center"/>
    </xf>
    <xf numFmtId="0" fontId="0" fillId="0" borderId="0" xfId="0" pivotButton="1"/>
    <xf numFmtId="0" fontId="0" fillId="0" borderId="0" xfId="0" applyAlignment="1">
      <alignment horizontal="left"/>
    </xf>
    <xf numFmtId="0" fontId="0" fillId="0" borderId="0" xfId="0" applyNumberFormat="1"/>
    <xf numFmtId="167" fontId="0" fillId="0" borderId="0" xfId="0" applyNumberFormat="1"/>
    <xf numFmtId="0" fontId="0" fillId="0" borderId="0" xfId="0" applyAlignment="1">
      <alignment horizontal="right"/>
    </xf>
    <xf numFmtId="0" fontId="0" fillId="0" borderId="6" xfId="0" applyBorder="1" applyAlignment="1">
      <alignment horizontal="right"/>
    </xf>
    <xf numFmtId="0" fontId="19" fillId="0" borderId="0" xfId="0" applyFont="1"/>
    <xf numFmtId="167" fontId="20" fillId="0" borderId="0" xfId="0" applyNumberFormat="1" applyFont="1" applyAlignment="1">
      <alignment horizontal="center"/>
    </xf>
    <xf numFmtId="167" fontId="20" fillId="0" borderId="6" xfId="0" applyNumberFormat="1" applyFont="1" applyBorder="1" applyAlignment="1">
      <alignment horizontal="center"/>
    </xf>
    <xf numFmtId="0" fontId="21" fillId="0" borderId="0" xfId="0" applyFont="1"/>
    <xf numFmtId="0" fontId="20" fillId="0" borderId="0" xfId="0" applyFont="1"/>
    <xf numFmtId="167" fontId="20" fillId="0" borderId="0" xfId="0" applyNumberFormat="1" applyFont="1"/>
    <xf numFmtId="167" fontId="20" fillId="0" borderId="6" xfId="0" applyNumberFormat="1" applyFont="1" applyBorder="1"/>
    <xf numFmtId="0" fontId="23" fillId="0" borderId="0" xfId="0" applyFont="1" applyFill="1" applyBorder="1" applyAlignment="1">
      <alignment horizontal="right"/>
    </xf>
    <xf numFmtId="167" fontId="23" fillId="0" borderId="0" xfId="0" applyNumberFormat="1" applyFont="1" applyFill="1" applyBorder="1"/>
    <xf numFmtId="0" fontId="24" fillId="0" borderId="0" xfId="0" applyFont="1" applyFill="1" applyBorder="1" applyAlignment="1">
      <alignment horizontal="right"/>
    </xf>
    <xf numFmtId="167" fontId="24" fillId="0" borderId="0" xfId="0" applyNumberFormat="1" applyFont="1" applyAlignment="1">
      <alignment horizontal="center"/>
    </xf>
    <xf numFmtId="0" fontId="0" fillId="0" borderId="7" xfId="0" applyBorder="1"/>
    <xf numFmtId="0" fontId="10" fillId="5" borderId="0" xfId="0" applyFont="1" applyFill="1"/>
    <xf numFmtId="0" fontId="25" fillId="5" borderId="0" xfId="0" applyFont="1" applyFill="1" applyBorder="1"/>
    <xf numFmtId="0" fontId="26" fillId="5" borderId="0" xfId="0" applyFont="1" applyFill="1" applyBorder="1" applyAlignment="1">
      <alignment horizontal="center" vertical="center"/>
    </xf>
    <xf numFmtId="0" fontId="27" fillId="5" borderId="0" xfId="0" applyFont="1" applyFill="1" applyBorder="1" applyAlignment="1">
      <alignment horizontal="center" vertical="center"/>
    </xf>
    <xf numFmtId="0" fontId="19" fillId="0" borderId="0" xfId="0" applyFont="1" applyAlignment="1">
      <alignment horizontal="left"/>
    </xf>
    <xf numFmtId="167" fontId="28" fillId="0" borderId="0" xfId="0" applyNumberFormat="1" applyFont="1"/>
    <xf numFmtId="0" fontId="29" fillId="0" borderId="0" xfId="0" applyFont="1"/>
    <xf numFmtId="167" fontId="30" fillId="0" borderId="0" xfId="0" applyNumberFormat="1" applyFont="1" applyFill="1" applyBorder="1"/>
    <xf numFmtId="0" fontId="31" fillId="0" borderId="0" xfId="0" applyFont="1"/>
    <xf numFmtId="168" fontId="20" fillId="0" borderId="0" xfId="1" applyNumberFormat="1" applyFont="1"/>
    <xf numFmtId="169" fontId="22" fillId="0" borderId="0" xfId="1" applyNumberFormat="1" applyFont="1" applyAlignment="1">
      <alignment horizontal="center"/>
    </xf>
    <xf numFmtId="9" fontId="24" fillId="0" borderId="0" xfId="2" applyFont="1"/>
    <xf numFmtId="9" fontId="24" fillId="0" borderId="0" xfId="0" applyNumberFormat="1" applyFont="1"/>
    <xf numFmtId="170" fontId="32" fillId="0" borderId="0" xfId="0" applyNumberFormat="1" applyFont="1"/>
    <xf numFmtId="165" fontId="33" fillId="4" borderId="0" xfId="0" applyNumberFormat="1" applyFont="1" applyFill="1" applyBorder="1" applyAlignment="1">
      <alignment horizontal="right" vertical="center"/>
    </xf>
    <xf numFmtId="167" fontId="34" fillId="4" borderId="0" xfId="0" applyNumberFormat="1" applyFont="1" applyFill="1" applyBorder="1" applyAlignment="1">
      <alignment horizontal="center" vertical="center"/>
    </xf>
    <xf numFmtId="167" fontId="34" fillId="4" borderId="0" xfId="0" applyNumberFormat="1" applyFont="1" applyFill="1" applyBorder="1" applyAlignment="1">
      <alignment horizontal="right" vertical="center"/>
    </xf>
    <xf numFmtId="0" fontId="33" fillId="4" borderId="0" xfId="0" applyFont="1" applyFill="1" applyBorder="1" applyAlignment="1">
      <alignment horizontal="left" vertical="center"/>
    </xf>
  </cellXfs>
  <cellStyles count="3">
    <cellStyle name="Comma" xfId="1" builtinId="3"/>
    <cellStyle name="Normal" xfId="0" builtinId="0"/>
    <cellStyle name="Percent" xfId="2" builtinId="5"/>
  </cellStyles>
  <dxfs count="32">
    <dxf>
      <font>
        <b val="0"/>
        <i val="0"/>
        <strike val="0"/>
        <condense val="0"/>
        <extend val="0"/>
        <outline val="0"/>
        <shadow val="0"/>
        <u val="none"/>
        <vertAlign val="baseline"/>
        <sz val="14"/>
        <color theme="1"/>
        <name val="Calibri"/>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Arial"/>
        <scheme val="none"/>
      </font>
      <numFmt numFmtId="166" formatCode="_(&quot;$&quot;* #,##0_);_(&quot;$&quot;* \(#,##0\);_(&quot;$&quot;* &quot;-&quot;??_);_(@_)"/>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4"/>
        <color theme="1"/>
        <name val="Calibri"/>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Arial"/>
        <scheme val="none"/>
      </font>
      <numFmt numFmtId="165" formatCode="[$-409]mmm\ d\,\ yyyy;@"/>
      <fill>
        <patternFill patternType="solid">
          <fgColor rgb="FF000000"/>
          <bgColor rgb="FFF9F9F9"/>
        </patternFill>
      </fill>
      <alignment horizontal="center" vertical="center" textRotation="0" wrapText="0" indent="0" justifyLastLine="0" shrinkToFit="0" readingOrder="0"/>
      <border diagonalUp="0" diagonalDown="0" outline="0">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4"/>
        <color rgb="FF00B050"/>
        <name val="Calibri"/>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i val="0"/>
        <strike val="0"/>
        <condense val="0"/>
        <extend val="0"/>
        <outline val="0"/>
        <shadow val="0"/>
        <u val="none"/>
        <vertAlign val="baseline"/>
        <sz val="14"/>
        <color rgb="FF00B050"/>
        <name val="Arial"/>
        <scheme val="none"/>
      </font>
      <numFmt numFmtId="164" formatCode="&quot;$&quot;#,##0;[Red]&quot;$&quot;#,##0"/>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4"/>
        <color rgb="FF00B050"/>
        <name val="Calibri"/>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Arial"/>
        <scheme val="none"/>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top style="thin">
          <color theme="0" tint="-0.249977111117893"/>
        </top>
        <bottom style="thin">
          <color theme="0" tint="-0.249977111117893"/>
        </bottom>
      </border>
    </dxf>
    <dxf>
      <font>
        <b val="0"/>
        <i val="0"/>
        <strike val="0"/>
        <condense val="0"/>
        <extend val="0"/>
        <outline val="0"/>
        <shadow val="0"/>
        <u val="none"/>
        <vertAlign val="baseline"/>
        <sz val="14"/>
        <color rgb="FF00B050"/>
        <name val="Calibri"/>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Arial"/>
        <scheme val="none"/>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4"/>
        <color rgb="FF00B050"/>
        <name val="Calibri"/>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Arial"/>
        <scheme val="none"/>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4"/>
        <color theme="1"/>
        <name val="Calibri"/>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Arial"/>
        <scheme val="none"/>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strike val="0"/>
        <outline val="0"/>
        <shadow val="0"/>
        <u val="none"/>
        <vertAlign val="baseline"/>
        <name val="Arial"/>
        <scheme val="none"/>
      </font>
    </dxf>
    <dxf>
      <border outline="0">
        <bottom style="medium">
          <color theme="0" tint="-0.249977111117893"/>
        </bottom>
      </border>
    </dxf>
    <dxf>
      <font>
        <strike val="0"/>
        <outline val="0"/>
        <shadow val="0"/>
        <u val="none"/>
        <vertAlign val="baseline"/>
        <name val="Arial"/>
        <scheme val="none"/>
      </font>
    </dxf>
    <dxf>
      <font>
        <b/>
        <i val="0"/>
        <strike val="0"/>
        <condense val="0"/>
        <extend val="0"/>
        <outline val="0"/>
        <shadow val="0"/>
        <u val="none"/>
        <vertAlign val="baseline"/>
        <sz val="14"/>
        <color theme="0"/>
        <name val="Arial"/>
        <scheme val="none"/>
      </font>
      <fill>
        <patternFill patternType="solid">
          <fgColor rgb="FF000000"/>
          <bgColor rgb="FF002060"/>
        </patternFill>
      </fill>
      <alignment horizontal="center" vertical="center" textRotation="0" wrapText="0" indent="0" justifyLastLine="0" shrinkToFit="0" readingOrder="0"/>
    </dxf>
    <dxf>
      <font>
        <b/>
        <i val="0"/>
        <strike val="0"/>
        <condense val="0"/>
        <extend val="0"/>
        <outline val="0"/>
        <shadow val="0"/>
        <u val="none"/>
        <vertAlign val="baseline"/>
        <sz val="16"/>
        <color theme="4" tint="-0.499984740745262"/>
        <name val="Arial"/>
        <scheme val="none"/>
      </font>
      <numFmt numFmtId="166" formatCode="_(&quot;$&quot;* #,##0_);_(&quot;$&quot;* \(#,##0\);_(&quot;$&quot;* &quot;-&quot;??_);_(@_)"/>
      <fill>
        <patternFill patternType="none">
          <fgColor rgb="FF000000"/>
          <bgColor auto="1"/>
        </patternFill>
      </fill>
      <alignment horizontal="center" vertical="center" textRotation="0" wrapText="0" indent="0" justifyLastLine="0" shrinkToFit="0" readingOrder="0"/>
    </dxf>
    <dxf>
      <font>
        <b/>
        <i val="0"/>
        <strike val="0"/>
        <condense val="0"/>
        <extend val="0"/>
        <outline val="0"/>
        <shadow val="0"/>
        <u val="none"/>
        <vertAlign val="baseline"/>
        <sz val="16"/>
        <color theme="9" tint="-0.499984740745262"/>
        <name val="Calibri Light"/>
        <scheme val="major"/>
      </font>
      <numFmt numFmtId="165" formatCode="[$-409]mmm\ d\,\ yyyy;@"/>
      <fill>
        <patternFill patternType="none">
          <fgColor rgb="FF000000"/>
          <bgColor auto="1"/>
        </patternFill>
      </fill>
      <alignment horizontal="center" vertical="center" textRotation="0" wrapText="0" indent="0" justifyLastLine="0" shrinkToFit="0" readingOrder="0"/>
    </dxf>
    <dxf>
      <font>
        <b/>
        <i val="0"/>
        <strike val="0"/>
        <condense val="0"/>
        <extend val="0"/>
        <outline val="0"/>
        <shadow val="0"/>
        <u val="none"/>
        <vertAlign val="baseline"/>
        <sz val="16"/>
        <color rgb="FF00B050"/>
        <name val="Arial"/>
        <scheme val="none"/>
      </font>
      <numFmt numFmtId="164" formatCode="&quot;$&quot;#,##0;[Red]&quot;$&quot;#,##0"/>
      <fill>
        <patternFill patternType="none">
          <fgColor rgb="FF000000"/>
          <bgColor auto="1"/>
        </patternFill>
      </fill>
      <alignment horizontal="center" vertical="center" textRotation="0" wrapText="0" indent="0" justifyLastLine="0" shrinkToFit="0" readingOrder="0"/>
    </dxf>
    <dxf>
      <font>
        <b/>
        <i val="0"/>
        <strike val="0"/>
        <condense val="0"/>
        <extend val="0"/>
        <outline val="0"/>
        <shadow val="0"/>
        <u val="none"/>
        <vertAlign val="baseline"/>
        <sz val="16"/>
        <color theme="9" tint="-0.499984740745262"/>
        <name val="Calibri Light"/>
        <scheme val="major"/>
      </font>
      <fill>
        <patternFill patternType="none">
          <fgColor rgb="FF000000"/>
          <bgColor auto="1"/>
        </patternFill>
      </fill>
      <alignment horizontal="left" vertical="center" textRotation="0" wrapText="0" indent="0" justifyLastLine="0" shrinkToFit="0" readingOrder="0"/>
    </dxf>
    <dxf>
      <font>
        <b val="0"/>
        <i val="0"/>
        <strike val="0"/>
        <condense val="0"/>
        <extend val="0"/>
        <outline val="0"/>
        <shadow val="0"/>
        <u val="none"/>
        <vertAlign val="baseline"/>
        <sz val="16"/>
        <color theme="0"/>
        <name val="Arial"/>
        <scheme val="none"/>
      </font>
      <fill>
        <patternFill patternType="none">
          <fgColor rgb="FF000000"/>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B050"/>
        <name val="Calibri"/>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6"/>
        <color theme="0"/>
        <name val="Arial"/>
        <scheme val="none"/>
      </font>
      <fill>
        <patternFill patternType="none">
          <fgColor rgb="FF000000"/>
          <bgColor auto="1"/>
        </patternFill>
      </fill>
      <alignment horizontal="center" vertical="center" textRotation="0" wrapText="0" indent="0" justifyLastLine="0" shrinkToFit="0" readingOrder="0"/>
    </dxf>
    <dxf>
      <font>
        <b val="0"/>
        <i val="0"/>
        <strike val="0"/>
        <condense val="0"/>
        <extend val="0"/>
        <outline val="0"/>
        <shadow val="0"/>
        <u val="none"/>
        <vertAlign val="baseline"/>
        <sz val="16"/>
        <color theme="0"/>
        <name val="Arial"/>
        <scheme val="none"/>
      </font>
      <fill>
        <patternFill patternType="none">
          <fgColor rgb="FF000000"/>
          <bgColor auto="1"/>
        </patternFill>
      </fill>
      <alignment horizontal="center" vertical="center" textRotation="0" wrapText="0" indent="0" justifyLastLine="0" shrinkToFit="0" readingOrder="0"/>
    </dxf>
    <dxf>
      <font>
        <strike val="0"/>
        <outline val="0"/>
        <shadow val="0"/>
        <u val="none"/>
        <vertAlign val="baseline"/>
        <sz val="16"/>
        <name val="Arial"/>
        <scheme val="none"/>
      </font>
      <fill>
        <patternFill patternType="none">
          <bgColor auto="1"/>
        </patternFill>
      </fill>
    </dxf>
    <dxf>
      <font>
        <strike val="0"/>
        <outline val="0"/>
        <shadow val="0"/>
        <u val="none"/>
        <vertAlign val="baseline"/>
        <sz val="16"/>
        <name val="Arial"/>
        <scheme val="none"/>
      </font>
      <fill>
        <patternFill patternType="none">
          <bgColor auto="1"/>
        </patternFill>
      </fill>
    </dxf>
    <dxf>
      <font>
        <b/>
        <i val="0"/>
        <strike val="0"/>
        <condense val="0"/>
        <extend val="0"/>
        <outline val="0"/>
        <shadow val="0"/>
        <u val="none"/>
        <vertAlign val="baseline"/>
        <sz val="16"/>
        <color theme="0"/>
        <name val="Arial"/>
        <scheme val="none"/>
      </font>
      <fill>
        <patternFill patternType="none">
          <fgColor indexed="64"/>
          <bgColor auto="1"/>
        </patternFill>
      </fill>
      <alignment horizontal="center" vertical="center" textRotation="0" wrapText="0" indent="0" justifyLastLine="0" shrinkToFit="0" readingOrder="0"/>
    </dxf>
    <dxf>
      <font>
        <b val="0"/>
        <i val="0"/>
        <color theme="5"/>
      </font>
      <fill>
        <patternFill patternType="none">
          <bgColor auto="1"/>
        </patternFill>
      </fill>
    </dxf>
    <dxf>
      <font>
        <b/>
        <i val="0"/>
        <strike val="0"/>
        <sz val="14"/>
        <color theme="5" tint="-0.24994659260841701"/>
        <name val="Calibri"/>
        <scheme val="minor"/>
      </font>
      <fill>
        <patternFill patternType="solid">
          <bgColor theme="1" tint="4.9989318521683403E-2"/>
        </patternFill>
      </fill>
      <border diagonalUp="0" diagonalDown="0">
        <left/>
        <right/>
        <top/>
        <bottom/>
        <vertical/>
        <horizontal/>
      </border>
    </dxf>
    <dxf>
      <font>
        <color theme="0"/>
      </font>
      <fill>
        <patternFill>
          <bgColor theme="1"/>
        </patternFill>
      </fill>
      <border diagonalUp="0" diagonalDown="0">
        <left/>
        <right/>
        <top/>
        <bottom/>
        <vertical/>
        <horizontal/>
      </border>
    </dxf>
  </dxfs>
  <tableStyles count="2" defaultTableStyle="TableStyleMedium2" defaultPivotStyle="PivotStyleLight16">
    <tableStyle name="Slicer Style 1" pivot="0" table="0" count="1">
      <tableStyleElement type="wholeTable" dxfId="31"/>
    </tableStyle>
    <tableStyle name="Slicer Style 2" pivot="0" table="0" count="4">
      <tableStyleElement type="wholeTable" dxfId="30"/>
    </tableStyle>
  </tableStyles>
  <colors>
    <mruColors>
      <color rgb="FFFF0066"/>
      <color rgb="FF003C4F"/>
      <color rgb="FF0DD8ED"/>
      <color rgb="FF0BB3C5"/>
      <color rgb="FFF8F8F8"/>
      <color rgb="FFEAEAEA"/>
      <color rgb="FFFF3399"/>
      <color rgb="FFF2617B"/>
      <color rgb="FFFFDDDE"/>
      <color rgb="FF111111"/>
    </mruColors>
  </colors>
  <extLst>
    <ext xmlns:x14="http://schemas.microsoft.com/office/spreadsheetml/2009/9/main" uri="{46F421CA-312F-682f-3DD2-61675219B42D}">
      <x14:dxfs count="3">
        <dxf>
          <font>
            <color theme="5" tint="-0.24994659260841701"/>
          </font>
          <border diagonalUp="0" diagonalDown="0">
            <left/>
            <right/>
            <top/>
            <bottom/>
            <vertical/>
            <horizontal/>
          </border>
        </dxf>
        <dxf>
          <font>
            <color theme="5" tint="-0.24994659260841701"/>
          </font>
        </dxf>
        <dxf>
          <font>
            <color theme="5" tint="-0.24994659260841701"/>
          </font>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[Animated Dashboard - Datasets (Recovered) (Autosaved).xlsx]PivotTable!No_Slicer_1</c:name>
    <c:fmtId val="35"/>
  </c:pivotSource>
  <c:chart>
    <c:autoTitleDeleted val="1"/>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ln w="19050" cap="rnd">
            <a:solidFill>
              <a:srgbClr val="FF0066"/>
            </a:solidFill>
            <a:round/>
          </a:ln>
          <a:effectLst/>
        </c:spPr>
        <c:marker>
          <c:symbol val="none"/>
        </c:marker>
      </c:pivotFmt>
    </c:pivotFmts>
    <c:plotArea>
      <c:layout>
        <c:manualLayout>
          <c:layoutTarget val="inner"/>
          <c:xMode val="edge"/>
          <c:yMode val="edge"/>
          <c:x val="9.9297535681596244E-2"/>
          <c:y val="0.15525238047835965"/>
          <c:w val="0.82476845059436166"/>
          <c:h val="0.70763556999068133"/>
        </c:manualLayout>
      </c:layout>
      <c:lineChart>
        <c:grouping val="standard"/>
        <c:varyColors val="0"/>
        <c:ser>
          <c:idx val="0"/>
          <c:order val="0"/>
          <c:tx>
            <c:strRef>
              <c:f>PivotTable!$N$6</c:f>
              <c:strCache>
                <c:ptCount val="1"/>
                <c:pt idx="0">
                  <c:v>Total</c:v>
                </c:pt>
              </c:strCache>
            </c:strRef>
          </c:tx>
          <c:spPr>
            <a:ln w="19050" cap="rnd">
              <a:solidFill>
                <a:srgbClr val="FF0066"/>
              </a:solidFill>
              <a:round/>
            </a:ln>
            <a:effectLst/>
          </c:spPr>
          <c:marker>
            <c:symbol val="none"/>
          </c:marker>
          <c:cat>
            <c:strRef>
              <c:f>PivotTable!$M$7:$M$19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PivotTable!$N$7:$N$19</c:f>
              <c:numCache>
                <c:formatCode>General</c:formatCode>
                <c:ptCount val="12"/>
                <c:pt idx="0">
                  <c:v>10342</c:v>
                </c:pt>
                <c:pt idx="1">
                  <c:v>11388</c:v>
                </c:pt>
                <c:pt idx="2">
                  <c:v>8408</c:v>
                </c:pt>
                <c:pt idx="3">
                  <c:v>10342</c:v>
                </c:pt>
                <c:pt idx="4">
                  <c:v>11398</c:v>
                </c:pt>
                <c:pt idx="5">
                  <c:v>7253</c:v>
                </c:pt>
                <c:pt idx="6">
                  <c:v>10342</c:v>
                </c:pt>
                <c:pt idx="7">
                  <c:v>11593</c:v>
                </c:pt>
                <c:pt idx="8">
                  <c:v>11390</c:v>
                </c:pt>
                <c:pt idx="9">
                  <c:v>8425</c:v>
                </c:pt>
                <c:pt idx="10">
                  <c:v>8428</c:v>
                </c:pt>
                <c:pt idx="11">
                  <c:v>8453</c:v>
                </c:pt>
              </c:numCache>
            </c:numRef>
          </c:val>
          <c:smooth val="1"/>
          <c:extLst>
            <c:ext xmlns:c16="http://schemas.microsoft.com/office/drawing/2014/chart" uri="{C3380CC4-5D6E-409C-BE32-E72D297353CC}">
              <c16:uniqueId val="{00000000-664E-427E-B973-FB560565DA9A}"/>
            </c:ext>
          </c:extLst>
        </c:ser>
        <c:dLbls>
          <c:showLegendKey val="0"/>
          <c:showVal val="0"/>
          <c:showCatName val="0"/>
          <c:showSerName val="0"/>
          <c:showPercent val="0"/>
          <c:showBubbleSize val="0"/>
        </c:dLbls>
        <c:smooth val="0"/>
        <c:axId val="2129512944"/>
        <c:axId val="2129508784"/>
      </c:lineChart>
      <c:catAx>
        <c:axId val="2129512944"/>
        <c:scaling>
          <c:orientation val="minMax"/>
        </c:scaling>
        <c:delete val="1"/>
        <c:axPos val="b"/>
        <c:numFmt formatCode="General" sourceLinked="1"/>
        <c:majorTickMark val="none"/>
        <c:minorTickMark val="none"/>
        <c:tickLblPos val="nextTo"/>
        <c:crossAx val="2129508784"/>
        <c:crosses val="autoZero"/>
        <c:auto val="1"/>
        <c:lblAlgn val="ctr"/>
        <c:lblOffset val="100"/>
        <c:noMultiLvlLbl val="0"/>
      </c:catAx>
      <c:valAx>
        <c:axId val="2129508784"/>
        <c:scaling>
          <c:orientation val="minMax"/>
        </c:scaling>
        <c:delete val="1"/>
        <c:axPos val="l"/>
        <c:numFmt formatCode="General" sourceLinked="1"/>
        <c:majorTickMark val="none"/>
        <c:minorTickMark val="none"/>
        <c:tickLblPos val="nextTo"/>
        <c:crossAx val="212951294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[Animated Dashboard - Datasets (Recovered) (Autosaved).xlsx]PivotTable!No_Slicer_2</c:name>
    <c:fmtId val="3"/>
  </c:pivotSource>
  <c:chart>
    <c:autoTitleDeleted val="1"/>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ln w="19050" cap="rnd">
            <a:solidFill>
              <a:srgbClr val="0BB3C5"/>
            </a:solidFill>
            <a:round/>
          </a:ln>
          <a:effectLst/>
        </c:spPr>
        <c:marker>
          <c:symbol val="none"/>
        </c:marker>
      </c:pivotFmt>
    </c:pivotFmts>
    <c:plotArea>
      <c:layout>
        <c:manualLayout>
          <c:layoutTarget val="inner"/>
          <c:xMode val="edge"/>
          <c:yMode val="edge"/>
          <c:x val="9.0148299221248146E-2"/>
          <c:y val="3.2726542631508496E-2"/>
          <c:w val="0.88100070147403242"/>
          <c:h val="0.82487556700765996"/>
        </c:manualLayout>
      </c:layout>
      <c:lineChart>
        <c:grouping val="standard"/>
        <c:varyColors val="0"/>
        <c:ser>
          <c:idx val="0"/>
          <c:order val="0"/>
          <c:tx>
            <c:strRef>
              <c:f>PivotTable!$R$6</c:f>
              <c:strCache>
                <c:ptCount val="1"/>
                <c:pt idx="0">
                  <c:v>Total</c:v>
                </c:pt>
              </c:strCache>
            </c:strRef>
          </c:tx>
          <c:spPr>
            <a:ln w="19050" cap="rnd">
              <a:solidFill>
                <a:srgbClr val="0BB3C5"/>
              </a:solidFill>
              <a:round/>
            </a:ln>
            <a:effectLst/>
          </c:spPr>
          <c:marker>
            <c:symbol val="none"/>
          </c:marker>
          <c:cat>
            <c:strRef>
              <c:f>PivotTable!$Q$7:$Q$19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PivotTable!$R$7:$R$19</c:f>
              <c:numCache>
                <c:formatCode>General</c:formatCode>
                <c:ptCount val="12"/>
                <c:pt idx="0">
                  <c:v>6460</c:v>
                </c:pt>
                <c:pt idx="1">
                  <c:v>18070</c:v>
                </c:pt>
                <c:pt idx="2">
                  <c:v>18070</c:v>
                </c:pt>
                <c:pt idx="3">
                  <c:v>6460</c:v>
                </c:pt>
                <c:pt idx="4">
                  <c:v>18070</c:v>
                </c:pt>
                <c:pt idx="5">
                  <c:v>18070</c:v>
                </c:pt>
                <c:pt idx="6">
                  <c:v>6460</c:v>
                </c:pt>
                <c:pt idx="7">
                  <c:v>18070</c:v>
                </c:pt>
                <c:pt idx="8">
                  <c:v>18070</c:v>
                </c:pt>
                <c:pt idx="9">
                  <c:v>18070</c:v>
                </c:pt>
                <c:pt idx="10">
                  <c:v>6460</c:v>
                </c:pt>
                <c:pt idx="11">
                  <c:v>18070</c:v>
                </c:pt>
              </c:numCache>
            </c:numRef>
          </c:val>
          <c:smooth val="1"/>
          <c:extLst>
            <c:ext xmlns:c16="http://schemas.microsoft.com/office/drawing/2014/chart" uri="{C3380CC4-5D6E-409C-BE32-E72D297353CC}">
              <c16:uniqueId val="{00000000-07D5-44E5-8264-B466CDA2ADC0}"/>
            </c:ext>
          </c:extLst>
        </c:ser>
        <c:dLbls>
          <c:showLegendKey val="0"/>
          <c:showVal val="0"/>
          <c:showCatName val="0"/>
          <c:showSerName val="0"/>
          <c:showPercent val="0"/>
          <c:showBubbleSize val="0"/>
        </c:dLbls>
        <c:smooth val="0"/>
        <c:axId val="2133328608"/>
        <c:axId val="2133336096"/>
      </c:lineChart>
      <c:catAx>
        <c:axId val="2133328608"/>
        <c:scaling>
          <c:orientation val="minMax"/>
        </c:scaling>
        <c:delete val="1"/>
        <c:axPos val="b"/>
        <c:numFmt formatCode="General" sourceLinked="1"/>
        <c:majorTickMark val="none"/>
        <c:minorTickMark val="none"/>
        <c:tickLblPos val="nextTo"/>
        <c:crossAx val="2133336096"/>
        <c:crosses val="autoZero"/>
        <c:auto val="1"/>
        <c:lblAlgn val="ctr"/>
        <c:lblOffset val="100"/>
        <c:noMultiLvlLbl val="0"/>
      </c:catAx>
      <c:valAx>
        <c:axId val="2133336096"/>
        <c:scaling>
          <c:orientation val="minMax"/>
        </c:scaling>
        <c:delete val="1"/>
        <c:axPos val="l"/>
        <c:numFmt formatCode="General" sourceLinked="1"/>
        <c:majorTickMark val="none"/>
        <c:minorTickMark val="none"/>
        <c:tickLblPos val="nextTo"/>
        <c:crossAx val="2133328608"/>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[Animated Dashboard - Datasets (Recovered) (Autosaved).xlsx]PivotTable!No_Slicer_3</c:name>
    <c:fmtId val="7"/>
  </c:pivotSource>
  <c:chart>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ln w="19050" cap="rnd">
            <a:solidFill>
              <a:srgbClr val="FF0066"/>
            </a:solidFill>
            <a:round/>
          </a:ln>
          <a:effectLst/>
        </c:spPr>
        <c:marker>
          <c:symbol val="none"/>
        </c:marker>
      </c:pivotFmt>
      <c:pivotFmt>
        <c:idx val="7"/>
        <c:spPr>
          <a:ln w="19050" cap="rnd">
            <a:solidFill>
              <a:schemeClr val="tx1"/>
            </a:solidFill>
            <a:round/>
          </a:ln>
          <a:effectLst/>
        </c:spPr>
        <c:marker>
          <c:symbol val="none"/>
        </c:marker>
      </c:pivotFmt>
    </c:pivotFmts>
    <c:plotArea>
      <c:layout/>
      <c:lineChart>
        <c:grouping val="standard"/>
        <c:varyColors val="0"/>
        <c:ser>
          <c:idx val="0"/>
          <c:order val="0"/>
          <c:tx>
            <c:strRef>
              <c:f>PivotTable!$V$6:$V$7</c:f>
              <c:strCache>
                <c:ptCount val="1"/>
                <c:pt idx="0">
                  <c:v>Expenses</c:v>
                </c:pt>
              </c:strCache>
            </c:strRef>
          </c:tx>
          <c:spPr>
            <a:ln w="19050" cap="rnd">
              <a:solidFill>
                <a:schemeClr val="tx1"/>
              </a:solidFill>
              <a:round/>
            </a:ln>
            <a:effectLst/>
          </c:spPr>
          <c:marker>
            <c:symbol val="none"/>
          </c:marker>
          <c:cat>
            <c:strRef>
              <c:f>PivotTable!$U$8:$U$20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PivotTable!$V$8:$V$20</c:f>
              <c:numCache>
                <c:formatCode>General</c:formatCode>
                <c:ptCount val="12"/>
                <c:pt idx="0">
                  <c:v>10342</c:v>
                </c:pt>
                <c:pt idx="1">
                  <c:v>11388</c:v>
                </c:pt>
                <c:pt idx="2">
                  <c:v>8408</c:v>
                </c:pt>
                <c:pt idx="3">
                  <c:v>10342</c:v>
                </c:pt>
                <c:pt idx="4">
                  <c:v>11398</c:v>
                </c:pt>
                <c:pt idx="5">
                  <c:v>7253</c:v>
                </c:pt>
                <c:pt idx="6">
                  <c:v>10342</c:v>
                </c:pt>
                <c:pt idx="7">
                  <c:v>11593</c:v>
                </c:pt>
                <c:pt idx="8">
                  <c:v>11390</c:v>
                </c:pt>
                <c:pt idx="9">
                  <c:v>8425</c:v>
                </c:pt>
                <c:pt idx="10">
                  <c:v>8428</c:v>
                </c:pt>
                <c:pt idx="11">
                  <c:v>8453</c:v>
                </c:pt>
              </c:numCache>
            </c:numRef>
          </c:val>
          <c:smooth val="1"/>
          <c:extLst>
            <c:ext xmlns:c16="http://schemas.microsoft.com/office/drawing/2014/chart" uri="{C3380CC4-5D6E-409C-BE32-E72D297353CC}">
              <c16:uniqueId val="{00000000-A23D-4FE7-939D-FCAC1C57165E}"/>
            </c:ext>
          </c:extLst>
        </c:ser>
        <c:ser>
          <c:idx val="1"/>
          <c:order val="1"/>
          <c:tx>
            <c:strRef>
              <c:f>PivotTable!$W$6:$W$7</c:f>
              <c:strCache>
                <c:ptCount val="1"/>
                <c:pt idx="0">
                  <c:v>Income</c:v>
                </c:pt>
              </c:strCache>
            </c:strRef>
          </c:tx>
          <c:spPr>
            <a:ln w="19050" cap="rnd">
              <a:solidFill>
                <a:srgbClr val="FF0066"/>
              </a:solidFill>
              <a:round/>
            </a:ln>
            <a:effectLst/>
          </c:spPr>
          <c:marker>
            <c:symbol val="none"/>
          </c:marker>
          <c:cat>
            <c:strRef>
              <c:f>PivotTable!$U$8:$U$20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PivotTable!$W$8:$W$20</c:f>
              <c:numCache>
                <c:formatCode>General</c:formatCode>
                <c:ptCount val="12"/>
                <c:pt idx="0">
                  <c:v>6460</c:v>
                </c:pt>
                <c:pt idx="1">
                  <c:v>18070</c:v>
                </c:pt>
                <c:pt idx="2">
                  <c:v>18070</c:v>
                </c:pt>
                <c:pt idx="3">
                  <c:v>6460</c:v>
                </c:pt>
                <c:pt idx="4">
                  <c:v>18070</c:v>
                </c:pt>
                <c:pt idx="5">
                  <c:v>18070</c:v>
                </c:pt>
                <c:pt idx="6">
                  <c:v>6460</c:v>
                </c:pt>
                <c:pt idx="7">
                  <c:v>18070</c:v>
                </c:pt>
                <c:pt idx="8">
                  <c:v>18070</c:v>
                </c:pt>
                <c:pt idx="9">
                  <c:v>18070</c:v>
                </c:pt>
                <c:pt idx="10">
                  <c:v>6460</c:v>
                </c:pt>
                <c:pt idx="11">
                  <c:v>18070</c:v>
                </c:pt>
              </c:numCache>
            </c:numRef>
          </c:val>
          <c:smooth val="1"/>
          <c:extLst>
            <c:ext xmlns:c16="http://schemas.microsoft.com/office/drawing/2014/chart" uri="{C3380CC4-5D6E-409C-BE32-E72D297353CC}">
              <c16:uniqueId val="{00000001-A23D-4FE7-939D-FCAC1C57165E}"/>
            </c:ext>
          </c:extLst>
        </c:ser>
        <c:dLbls>
          <c:showLegendKey val="0"/>
          <c:showVal val="0"/>
          <c:showCatName val="0"/>
          <c:showSerName val="0"/>
          <c:showPercent val="0"/>
          <c:showBubbleSize val="0"/>
        </c:dLbls>
        <c:smooth val="0"/>
        <c:axId val="53359696"/>
        <c:axId val="53354288"/>
      </c:lineChart>
      <c:catAx>
        <c:axId val="53359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53354288"/>
        <c:crosses val="autoZero"/>
        <c:auto val="1"/>
        <c:lblAlgn val="ctr"/>
        <c:lblOffset val="100"/>
        <c:noMultiLvlLbl val="0"/>
      </c:catAx>
      <c:valAx>
        <c:axId val="53354288"/>
        <c:scaling>
          <c:orientation val="minMax"/>
        </c:scaling>
        <c:delete val="0"/>
        <c:axPos val="l"/>
        <c:majorGridlines>
          <c:spPr>
            <a:ln w="9525" cap="flat" cmpd="sng" algn="ctr">
              <a:solidFill>
                <a:schemeClr val="bg1">
                  <a:lumMod val="85000"/>
                </a:schemeClr>
              </a:solidFill>
              <a:prstDash val="sysDash"/>
              <a:round/>
            </a:ln>
            <a:effectLst/>
          </c:spPr>
        </c:majorGridlines>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5335969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tx1"/>
            </a:solidFill>
            <a:ln>
              <a:noFill/>
            </a:ln>
            <a:effectLst/>
          </c:spPr>
          <c:invertIfNegative val="0"/>
          <c:val>
            <c:numRef>
              <c:f>PivotTable!$AM$9</c:f>
              <c:numCache>
                <c:formatCode>0%</c:formatCode>
                <c:ptCount val="1"/>
                <c:pt idx="0">
                  <c:v>0.64535714285714285</c:v>
                </c:pt>
              </c:numCache>
            </c:numRef>
          </c:val>
          <c:extLst>
            <c:ext xmlns:c16="http://schemas.microsoft.com/office/drawing/2014/chart" uri="{C3380CC4-5D6E-409C-BE32-E72D297353CC}">
              <c16:uniqueId val="{00000000-E09F-4EA8-9AB0-91F9E61F8FAD}"/>
            </c:ext>
          </c:extLst>
        </c:ser>
        <c:ser>
          <c:idx val="1"/>
          <c:order val="1"/>
          <c:spPr>
            <a:solidFill>
              <a:schemeClr val="accent2"/>
            </a:solidFill>
            <a:ln>
              <a:noFill/>
            </a:ln>
            <a:effectLst/>
          </c:spPr>
          <c:invertIfNegative val="0"/>
          <c:dPt>
            <c:idx val="0"/>
            <c:invertIfNegative val="0"/>
            <c:bubble3D val="0"/>
            <c:spPr>
              <a:solidFill>
                <a:schemeClr val="bg1">
                  <a:lumMod val="85000"/>
                </a:schemeClr>
              </a:solidFill>
              <a:ln>
                <a:noFill/>
              </a:ln>
              <a:effectLst/>
            </c:spPr>
            <c:extLst>
              <c:ext xmlns:c16="http://schemas.microsoft.com/office/drawing/2014/chart" uri="{C3380CC4-5D6E-409C-BE32-E72D297353CC}">
                <c16:uniqueId val="{00000002-E09F-4EA8-9AB0-91F9E61F8FAD}"/>
              </c:ext>
            </c:extLst>
          </c:dPt>
          <c:val>
            <c:numRef>
              <c:f>PivotTable!$AN$9</c:f>
              <c:numCache>
                <c:formatCode>0%</c:formatCode>
                <c:ptCount val="1"/>
                <c:pt idx="0">
                  <c:v>1</c:v>
                </c:pt>
              </c:numCache>
            </c:numRef>
          </c:val>
          <c:extLst>
            <c:ext xmlns:c16="http://schemas.microsoft.com/office/drawing/2014/chart" uri="{C3380CC4-5D6E-409C-BE32-E72D297353CC}">
              <c16:uniqueId val="{00000003-E09F-4EA8-9AB0-91F9E61F8FAD}"/>
            </c:ext>
          </c:extLst>
        </c:ser>
        <c:dLbls>
          <c:showLegendKey val="0"/>
          <c:showVal val="0"/>
          <c:showCatName val="0"/>
          <c:showSerName val="0"/>
          <c:showPercent val="0"/>
          <c:showBubbleSize val="0"/>
        </c:dLbls>
        <c:gapWidth val="150"/>
        <c:overlap val="100"/>
        <c:axId val="53349712"/>
        <c:axId val="53348880"/>
      </c:barChart>
      <c:catAx>
        <c:axId val="53349712"/>
        <c:scaling>
          <c:orientation val="minMax"/>
        </c:scaling>
        <c:delete val="1"/>
        <c:axPos val="l"/>
        <c:majorTickMark val="none"/>
        <c:minorTickMark val="none"/>
        <c:tickLblPos val="nextTo"/>
        <c:crossAx val="53348880"/>
        <c:crosses val="autoZero"/>
        <c:auto val="1"/>
        <c:lblAlgn val="ctr"/>
        <c:lblOffset val="100"/>
        <c:noMultiLvlLbl val="0"/>
      </c:catAx>
      <c:valAx>
        <c:axId val="53348880"/>
        <c:scaling>
          <c:orientation val="minMax"/>
          <c:max val="1"/>
        </c:scaling>
        <c:delete val="1"/>
        <c:axPos val="b"/>
        <c:numFmt formatCode="0%" sourceLinked="1"/>
        <c:majorTickMark val="none"/>
        <c:minorTickMark val="none"/>
        <c:tickLblPos val="nextTo"/>
        <c:crossAx val="5334971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pieChart>
        <c:varyColors val="1"/>
        <c:ser>
          <c:idx val="0"/>
          <c:order val="0"/>
          <c:spPr>
            <a:ln>
              <a:noFill/>
            </a:ln>
          </c:spPr>
          <c:dPt>
            <c:idx val="0"/>
            <c:bubble3D val="0"/>
            <c:spPr>
              <a:solidFill>
                <a:srgbClr val="F2617B"/>
              </a:solidFill>
              <a:ln w="19050">
                <a:noFill/>
              </a:ln>
              <a:effectLst/>
            </c:spPr>
            <c:extLst>
              <c:ext xmlns:c16="http://schemas.microsoft.com/office/drawing/2014/chart" uri="{C3380CC4-5D6E-409C-BE32-E72D297353CC}">
                <c16:uniqueId val="{00000046-F588-4139-87B7-A8AE79368C22}"/>
              </c:ext>
            </c:extLst>
          </c:dPt>
          <c:dPt>
            <c:idx val="1"/>
            <c:bubble3D val="0"/>
            <c:spPr>
              <a:solidFill>
                <a:srgbClr val="0BB3C5"/>
              </a:solidFill>
              <a:ln w="19050">
                <a:noFill/>
              </a:ln>
              <a:effectLst/>
            </c:spPr>
            <c:extLst>
              <c:ext xmlns:c16="http://schemas.microsoft.com/office/drawing/2014/chart" uri="{C3380CC4-5D6E-409C-BE32-E72D297353CC}">
                <c16:uniqueId val="{0000002C-F588-4139-87B7-A8AE79368C22}"/>
              </c:ext>
            </c:extLst>
          </c:dPt>
          <c:dPt>
            <c:idx val="2"/>
            <c:bubble3D val="0"/>
            <c:spPr>
              <a:solidFill>
                <a:schemeClr val="accent2"/>
              </a:solidFill>
              <a:ln w="19050">
                <a:noFill/>
              </a:ln>
              <a:effectLst/>
            </c:spPr>
            <c:extLst>
              <c:ext xmlns:c16="http://schemas.microsoft.com/office/drawing/2014/chart" uri="{C3380CC4-5D6E-409C-BE32-E72D297353CC}">
                <c16:uniqueId val="{0000003C-F588-4139-87B7-A8AE79368C22}"/>
              </c:ext>
            </c:extLst>
          </c:dPt>
          <c:dPt>
            <c:idx val="3"/>
            <c:bubble3D val="0"/>
            <c:spPr>
              <a:solidFill>
                <a:srgbClr val="003C4F"/>
              </a:solidFill>
              <a:ln w="19050">
                <a:noFill/>
              </a:ln>
              <a:effectLst/>
            </c:spPr>
            <c:extLst>
              <c:ext xmlns:c16="http://schemas.microsoft.com/office/drawing/2014/chart" uri="{C3380CC4-5D6E-409C-BE32-E72D297353CC}">
                <c16:uniqueId val="{00000013-F588-4139-87B7-A8AE79368C22}"/>
              </c:ext>
            </c:extLst>
          </c:dPt>
          <c:dPt>
            <c:idx val="4"/>
            <c:bubble3D val="0"/>
            <c:spPr>
              <a:solidFill>
                <a:srgbClr val="FFDDDE"/>
              </a:solidFill>
              <a:ln w="19050">
                <a:noFill/>
              </a:ln>
              <a:effectLst/>
            </c:spPr>
            <c:extLst>
              <c:ext xmlns:c16="http://schemas.microsoft.com/office/drawing/2014/chart" uri="{C3380CC4-5D6E-409C-BE32-E72D297353CC}">
                <c16:uniqueId val="{0000000A-F588-4139-87B7-A8AE79368C22}"/>
              </c:ext>
            </c:extLst>
          </c:dPt>
          <c:val>
            <c:numRef>
              <c:f>'Assets and Goals'!$M$22:$M$26</c:f>
              <c:numCache>
                <c:formatCode>"$"#,##0</c:formatCode>
                <c:ptCount val="5"/>
                <c:pt idx="0">
                  <c:v>15700</c:v>
                </c:pt>
                <c:pt idx="1">
                  <c:v>65800</c:v>
                </c:pt>
                <c:pt idx="2">
                  <c:v>22500</c:v>
                </c:pt>
                <c:pt idx="3">
                  <c:v>120000</c:v>
                </c:pt>
                <c:pt idx="4">
                  <c:v>135000</c:v>
                </c:pt>
              </c:numCache>
            </c:numRef>
          </c:val>
          <c:extLst>
            <c:ext xmlns:c16="http://schemas.microsoft.com/office/drawing/2014/chart" uri="{C3380CC4-5D6E-409C-BE32-E72D297353CC}">
              <c16:uniqueId val="{00000007-F588-4139-87B7-A8AE79368C22}"/>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[Animated Dashboard - Datasets (Recovered) (Autosaved).xlsx]PivotTable!No_Slicer_1</c:name>
    <c:fmtId val="33"/>
  </c:pivotSource>
  <c:chart>
    <c:autoTitleDeleted val="1"/>
    <c:pivotFmts>
      <c:pivotFmt>
        <c:idx val="0"/>
        <c:spPr>
          <a:solidFill>
            <a:schemeClr val="accent1"/>
          </a:solidFill>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s>
    <c:plotArea>
      <c:layout>
        <c:manualLayout>
          <c:layoutTarget val="inner"/>
          <c:xMode val="edge"/>
          <c:yMode val="edge"/>
          <c:x val="0"/>
          <c:y val="4.0251572327044023E-2"/>
          <c:w val="0.93400825676220511"/>
          <c:h val="0.88930817610062896"/>
        </c:manualLayout>
      </c:layout>
      <c:lineChart>
        <c:grouping val="standard"/>
        <c:varyColors val="0"/>
        <c:ser>
          <c:idx val="0"/>
          <c:order val="0"/>
          <c:tx>
            <c:strRef>
              <c:f>PivotTable!$N$6</c:f>
              <c:strCache>
                <c:ptCount val="1"/>
                <c:pt idx="0">
                  <c:v>Total</c:v>
                </c:pt>
              </c:strCache>
            </c:strRef>
          </c:tx>
          <c:spPr>
            <a:ln w="28575" cap="rnd">
              <a:solidFill>
                <a:schemeClr val="accent1"/>
              </a:solidFill>
              <a:round/>
            </a:ln>
            <a:effectLst/>
          </c:spPr>
          <c:marker>
            <c:symbol val="none"/>
          </c:marker>
          <c:cat>
            <c:strRef>
              <c:f>PivotTable!$M$7:$M$19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PivotTable!$N$7:$N$19</c:f>
              <c:numCache>
                <c:formatCode>General</c:formatCode>
                <c:ptCount val="12"/>
                <c:pt idx="0">
                  <c:v>10342</c:v>
                </c:pt>
                <c:pt idx="1">
                  <c:v>11388</c:v>
                </c:pt>
                <c:pt idx="2">
                  <c:v>8408</c:v>
                </c:pt>
                <c:pt idx="3">
                  <c:v>10342</c:v>
                </c:pt>
                <c:pt idx="4">
                  <c:v>11398</c:v>
                </c:pt>
                <c:pt idx="5">
                  <c:v>7253</c:v>
                </c:pt>
                <c:pt idx="6">
                  <c:v>10342</c:v>
                </c:pt>
                <c:pt idx="7">
                  <c:v>11593</c:v>
                </c:pt>
                <c:pt idx="8">
                  <c:v>11390</c:v>
                </c:pt>
                <c:pt idx="9">
                  <c:v>8425</c:v>
                </c:pt>
                <c:pt idx="10">
                  <c:v>8428</c:v>
                </c:pt>
                <c:pt idx="11">
                  <c:v>8453</c:v>
                </c:pt>
              </c:numCache>
            </c:numRef>
          </c:val>
          <c:smooth val="0"/>
          <c:extLst>
            <c:ext xmlns:c16="http://schemas.microsoft.com/office/drawing/2014/chart" uri="{C3380CC4-5D6E-409C-BE32-E72D297353CC}">
              <c16:uniqueId val="{00000000-5B0F-4692-BFDD-163AA1F43B73}"/>
            </c:ext>
          </c:extLst>
        </c:ser>
        <c:dLbls>
          <c:showLegendKey val="0"/>
          <c:showVal val="0"/>
          <c:showCatName val="0"/>
          <c:showSerName val="0"/>
          <c:showPercent val="0"/>
          <c:showBubbleSize val="0"/>
        </c:dLbls>
        <c:smooth val="0"/>
        <c:axId val="2129512944"/>
        <c:axId val="2129508784"/>
      </c:lineChart>
      <c:catAx>
        <c:axId val="2129512944"/>
        <c:scaling>
          <c:orientation val="minMax"/>
        </c:scaling>
        <c:delete val="1"/>
        <c:axPos val="b"/>
        <c:numFmt formatCode="General" sourceLinked="1"/>
        <c:majorTickMark val="none"/>
        <c:minorTickMark val="none"/>
        <c:tickLblPos val="nextTo"/>
        <c:crossAx val="2129508784"/>
        <c:crosses val="autoZero"/>
        <c:auto val="1"/>
        <c:lblAlgn val="ctr"/>
        <c:lblOffset val="100"/>
        <c:noMultiLvlLbl val="0"/>
      </c:catAx>
      <c:valAx>
        <c:axId val="2129508784"/>
        <c:scaling>
          <c:orientation val="minMax"/>
        </c:scaling>
        <c:delete val="1"/>
        <c:axPos val="l"/>
        <c:numFmt formatCode="General" sourceLinked="1"/>
        <c:majorTickMark val="none"/>
        <c:minorTickMark val="none"/>
        <c:tickLblPos val="nextTo"/>
        <c:crossAx val="212951294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[Animated Dashboard - Datasets (Recovered) (Autosaved).xlsx]PivotTable!No_Slicer_2</c:name>
    <c:fmtId val="1"/>
  </c:pivotSource>
  <c:chart>
    <c:autoTitleDeleted val="1"/>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PivotTable!$R$6</c:f>
              <c:strCache>
                <c:ptCount val="1"/>
                <c:pt idx="0">
                  <c:v>Total</c:v>
                </c:pt>
              </c:strCache>
            </c:strRef>
          </c:tx>
          <c:spPr>
            <a:ln w="28575" cap="rnd">
              <a:solidFill>
                <a:schemeClr val="accent1"/>
              </a:solidFill>
              <a:round/>
            </a:ln>
            <a:effectLst/>
          </c:spPr>
          <c:marker>
            <c:symbol val="none"/>
          </c:marker>
          <c:cat>
            <c:strRef>
              <c:f>PivotTable!$Q$7:$Q$19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PivotTable!$R$7:$R$19</c:f>
              <c:numCache>
                <c:formatCode>General</c:formatCode>
                <c:ptCount val="12"/>
                <c:pt idx="0">
                  <c:v>6460</c:v>
                </c:pt>
                <c:pt idx="1">
                  <c:v>18070</c:v>
                </c:pt>
                <c:pt idx="2">
                  <c:v>18070</c:v>
                </c:pt>
                <c:pt idx="3">
                  <c:v>6460</c:v>
                </c:pt>
                <c:pt idx="4">
                  <c:v>18070</c:v>
                </c:pt>
                <c:pt idx="5">
                  <c:v>18070</c:v>
                </c:pt>
                <c:pt idx="6">
                  <c:v>6460</c:v>
                </c:pt>
                <c:pt idx="7">
                  <c:v>18070</c:v>
                </c:pt>
                <c:pt idx="8">
                  <c:v>18070</c:v>
                </c:pt>
                <c:pt idx="9">
                  <c:v>18070</c:v>
                </c:pt>
                <c:pt idx="10">
                  <c:v>6460</c:v>
                </c:pt>
                <c:pt idx="11">
                  <c:v>18070</c:v>
                </c:pt>
              </c:numCache>
            </c:numRef>
          </c:val>
          <c:smooth val="0"/>
          <c:extLst>
            <c:ext xmlns:c16="http://schemas.microsoft.com/office/drawing/2014/chart" uri="{C3380CC4-5D6E-409C-BE32-E72D297353CC}">
              <c16:uniqueId val="{00000000-FE00-4C61-A001-0009E86CAA23}"/>
            </c:ext>
          </c:extLst>
        </c:ser>
        <c:dLbls>
          <c:showLegendKey val="0"/>
          <c:showVal val="0"/>
          <c:showCatName val="0"/>
          <c:showSerName val="0"/>
          <c:showPercent val="0"/>
          <c:showBubbleSize val="0"/>
        </c:dLbls>
        <c:smooth val="0"/>
        <c:axId val="2133328608"/>
        <c:axId val="2133336096"/>
      </c:lineChart>
      <c:catAx>
        <c:axId val="2133328608"/>
        <c:scaling>
          <c:orientation val="minMax"/>
        </c:scaling>
        <c:delete val="1"/>
        <c:axPos val="b"/>
        <c:numFmt formatCode="General" sourceLinked="1"/>
        <c:majorTickMark val="none"/>
        <c:minorTickMark val="none"/>
        <c:tickLblPos val="nextTo"/>
        <c:crossAx val="2133336096"/>
        <c:crosses val="autoZero"/>
        <c:auto val="1"/>
        <c:lblAlgn val="ctr"/>
        <c:lblOffset val="100"/>
        <c:noMultiLvlLbl val="0"/>
      </c:catAx>
      <c:valAx>
        <c:axId val="2133336096"/>
        <c:scaling>
          <c:orientation val="minMax"/>
        </c:scaling>
        <c:delete val="1"/>
        <c:axPos val="l"/>
        <c:numFmt formatCode="General" sourceLinked="1"/>
        <c:majorTickMark val="none"/>
        <c:minorTickMark val="none"/>
        <c:tickLblPos val="nextTo"/>
        <c:crossAx val="213332860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[Animated Dashboard - Datasets (Recovered) (Autosaved).xlsx]PivotTable!No_Slicer_3</c:name>
    <c:fmtId val="5"/>
  </c:pivotSource>
  <c:chart>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s>
    <c:plotArea>
      <c:layout/>
      <c:lineChart>
        <c:grouping val="standard"/>
        <c:varyColors val="0"/>
        <c:ser>
          <c:idx val="0"/>
          <c:order val="0"/>
          <c:tx>
            <c:strRef>
              <c:f>PivotTable!$V$6:$V$7</c:f>
              <c:strCache>
                <c:ptCount val="1"/>
                <c:pt idx="0">
                  <c:v>Expenses</c:v>
                </c:pt>
              </c:strCache>
            </c:strRef>
          </c:tx>
          <c:spPr>
            <a:ln w="28575" cap="rnd">
              <a:solidFill>
                <a:schemeClr val="accent1"/>
              </a:solidFill>
              <a:round/>
            </a:ln>
            <a:effectLst/>
          </c:spPr>
          <c:marker>
            <c:symbol val="none"/>
          </c:marker>
          <c:cat>
            <c:strRef>
              <c:f>PivotTable!$U$8:$U$20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PivotTable!$V$8:$V$20</c:f>
              <c:numCache>
                <c:formatCode>General</c:formatCode>
                <c:ptCount val="12"/>
                <c:pt idx="0">
                  <c:v>10342</c:v>
                </c:pt>
                <c:pt idx="1">
                  <c:v>11388</c:v>
                </c:pt>
                <c:pt idx="2">
                  <c:v>8408</c:v>
                </c:pt>
                <c:pt idx="3">
                  <c:v>10342</c:v>
                </c:pt>
                <c:pt idx="4">
                  <c:v>11398</c:v>
                </c:pt>
                <c:pt idx="5">
                  <c:v>7253</c:v>
                </c:pt>
                <c:pt idx="6">
                  <c:v>10342</c:v>
                </c:pt>
                <c:pt idx="7">
                  <c:v>11593</c:v>
                </c:pt>
                <c:pt idx="8">
                  <c:v>11390</c:v>
                </c:pt>
                <c:pt idx="9">
                  <c:v>8425</c:v>
                </c:pt>
                <c:pt idx="10">
                  <c:v>8428</c:v>
                </c:pt>
                <c:pt idx="11">
                  <c:v>8453</c:v>
                </c:pt>
              </c:numCache>
            </c:numRef>
          </c:val>
          <c:smooth val="0"/>
          <c:extLst>
            <c:ext xmlns:c16="http://schemas.microsoft.com/office/drawing/2014/chart" uri="{C3380CC4-5D6E-409C-BE32-E72D297353CC}">
              <c16:uniqueId val="{00000000-4C23-4184-BB8B-136DFD4194D1}"/>
            </c:ext>
          </c:extLst>
        </c:ser>
        <c:ser>
          <c:idx val="1"/>
          <c:order val="1"/>
          <c:tx>
            <c:strRef>
              <c:f>PivotTable!$W$6:$W$7</c:f>
              <c:strCache>
                <c:ptCount val="1"/>
                <c:pt idx="0">
                  <c:v>Income</c:v>
                </c:pt>
              </c:strCache>
            </c:strRef>
          </c:tx>
          <c:spPr>
            <a:ln w="28575" cap="rnd">
              <a:solidFill>
                <a:schemeClr val="accent2"/>
              </a:solidFill>
              <a:round/>
            </a:ln>
            <a:effectLst/>
          </c:spPr>
          <c:marker>
            <c:symbol val="none"/>
          </c:marker>
          <c:cat>
            <c:strRef>
              <c:f>PivotTable!$U$8:$U$20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PivotTable!$W$8:$W$20</c:f>
              <c:numCache>
                <c:formatCode>General</c:formatCode>
                <c:ptCount val="12"/>
                <c:pt idx="0">
                  <c:v>6460</c:v>
                </c:pt>
                <c:pt idx="1">
                  <c:v>18070</c:v>
                </c:pt>
                <c:pt idx="2">
                  <c:v>18070</c:v>
                </c:pt>
                <c:pt idx="3">
                  <c:v>6460</c:v>
                </c:pt>
                <c:pt idx="4">
                  <c:v>18070</c:v>
                </c:pt>
                <c:pt idx="5">
                  <c:v>18070</c:v>
                </c:pt>
                <c:pt idx="6">
                  <c:v>6460</c:v>
                </c:pt>
                <c:pt idx="7">
                  <c:v>18070</c:v>
                </c:pt>
                <c:pt idx="8">
                  <c:v>18070</c:v>
                </c:pt>
                <c:pt idx="9">
                  <c:v>18070</c:v>
                </c:pt>
                <c:pt idx="10">
                  <c:v>6460</c:v>
                </c:pt>
                <c:pt idx="11">
                  <c:v>18070</c:v>
                </c:pt>
              </c:numCache>
            </c:numRef>
          </c:val>
          <c:smooth val="0"/>
          <c:extLst>
            <c:ext xmlns:c16="http://schemas.microsoft.com/office/drawing/2014/chart" uri="{C3380CC4-5D6E-409C-BE32-E72D297353CC}">
              <c16:uniqueId val="{00000001-4C23-4184-BB8B-136DFD4194D1}"/>
            </c:ext>
          </c:extLst>
        </c:ser>
        <c:dLbls>
          <c:showLegendKey val="0"/>
          <c:showVal val="0"/>
          <c:showCatName val="0"/>
          <c:showSerName val="0"/>
          <c:showPercent val="0"/>
          <c:showBubbleSize val="0"/>
        </c:dLbls>
        <c:smooth val="0"/>
        <c:axId val="53359696"/>
        <c:axId val="53354288"/>
      </c:lineChart>
      <c:catAx>
        <c:axId val="53359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354288"/>
        <c:crosses val="autoZero"/>
        <c:auto val="1"/>
        <c:lblAlgn val="ctr"/>
        <c:lblOffset val="100"/>
        <c:noMultiLvlLbl val="0"/>
      </c:catAx>
      <c:valAx>
        <c:axId val="533542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35969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tx1"/>
            </a:solidFill>
            <a:ln>
              <a:noFill/>
            </a:ln>
            <a:effectLst/>
          </c:spPr>
          <c:invertIfNegative val="0"/>
          <c:val>
            <c:numRef>
              <c:f>PivotTable!$AM$9</c:f>
              <c:numCache>
                <c:formatCode>0%</c:formatCode>
                <c:ptCount val="1"/>
                <c:pt idx="0">
                  <c:v>0.64535714285714285</c:v>
                </c:pt>
              </c:numCache>
            </c:numRef>
          </c:val>
          <c:extLst>
            <c:ext xmlns:c16="http://schemas.microsoft.com/office/drawing/2014/chart" uri="{C3380CC4-5D6E-409C-BE32-E72D297353CC}">
              <c16:uniqueId val="{00000000-9969-46E7-990D-0688DFCDA738}"/>
            </c:ext>
          </c:extLst>
        </c:ser>
        <c:ser>
          <c:idx val="1"/>
          <c:order val="1"/>
          <c:spPr>
            <a:solidFill>
              <a:schemeClr val="accent2"/>
            </a:solidFill>
            <a:ln>
              <a:noFill/>
            </a:ln>
            <a:effectLst/>
          </c:spPr>
          <c:invertIfNegative val="0"/>
          <c:dPt>
            <c:idx val="0"/>
            <c:invertIfNegative val="0"/>
            <c:bubble3D val="0"/>
            <c:spPr>
              <a:solidFill>
                <a:schemeClr val="bg1">
                  <a:lumMod val="95000"/>
                </a:schemeClr>
              </a:solidFill>
              <a:ln>
                <a:noFill/>
              </a:ln>
              <a:effectLst/>
            </c:spPr>
            <c:extLst>
              <c:ext xmlns:c16="http://schemas.microsoft.com/office/drawing/2014/chart" uri="{C3380CC4-5D6E-409C-BE32-E72D297353CC}">
                <c16:uniqueId val="{00000002-9969-46E7-990D-0688DFCDA738}"/>
              </c:ext>
            </c:extLst>
          </c:dPt>
          <c:val>
            <c:numRef>
              <c:f>PivotTable!$AN$9</c:f>
              <c:numCache>
                <c:formatCode>0%</c:formatCode>
                <c:ptCount val="1"/>
                <c:pt idx="0">
                  <c:v>1</c:v>
                </c:pt>
              </c:numCache>
            </c:numRef>
          </c:val>
          <c:extLst>
            <c:ext xmlns:c16="http://schemas.microsoft.com/office/drawing/2014/chart" uri="{C3380CC4-5D6E-409C-BE32-E72D297353CC}">
              <c16:uniqueId val="{00000001-9969-46E7-990D-0688DFCDA738}"/>
            </c:ext>
          </c:extLst>
        </c:ser>
        <c:dLbls>
          <c:showLegendKey val="0"/>
          <c:showVal val="0"/>
          <c:showCatName val="0"/>
          <c:showSerName val="0"/>
          <c:showPercent val="0"/>
          <c:showBubbleSize val="0"/>
        </c:dLbls>
        <c:gapWidth val="150"/>
        <c:overlap val="100"/>
        <c:axId val="53349712"/>
        <c:axId val="53348880"/>
      </c:barChart>
      <c:catAx>
        <c:axId val="53349712"/>
        <c:scaling>
          <c:orientation val="minMax"/>
        </c:scaling>
        <c:delete val="1"/>
        <c:axPos val="l"/>
        <c:majorTickMark val="none"/>
        <c:minorTickMark val="none"/>
        <c:tickLblPos val="nextTo"/>
        <c:crossAx val="53348880"/>
        <c:crosses val="autoZero"/>
        <c:auto val="1"/>
        <c:lblAlgn val="ctr"/>
        <c:lblOffset val="100"/>
        <c:noMultiLvlLbl val="0"/>
      </c:catAx>
      <c:valAx>
        <c:axId val="53348880"/>
        <c:scaling>
          <c:orientation val="minMax"/>
          <c:max val="1"/>
        </c:scaling>
        <c:delete val="1"/>
        <c:axPos val="b"/>
        <c:numFmt formatCode="0%" sourceLinked="1"/>
        <c:majorTickMark val="none"/>
        <c:minorTickMark val="none"/>
        <c:tickLblPos val="nextTo"/>
        <c:crossAx val="5334971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1.gif"/><Relationship Id="rId13" Type="http://schemas.openxmlformats.org/officeDocument/2006/relationships/image" Target="../media/image6.png"/><Relationship Id="rId3" Type="http://schemas.openxmlformats.org/officeDocument/2006/relationships/hyperlink" Target="#'Assets and Goals'!A1"/><Relationship Id="rId7" Type="http://schemas.openxmlformats.org/officeDocument/2006/relationships/chart" Target="../charts/chart4.xml"/><Relationship Id="rId12" Type="http://schemas.openxmlformats.org/officeDocument/2006/relationships/image" Target="../media/image5.png"/><Relationship Id="rId2" Type="http://schemas.openxmlformats.org/officeDocument/2006/relationships/hyperlink" Target="#'Income and Expenses'!A1"/><Relationship Id="rId1" Type="http://schemas.openxmlformats.org/officeDocument/2006/relationships/hyperlink" Target="#Dashboard!A1"/><Relationship Id="rId6" Type="http://schemas.openxmlformats.org/officeDocument/2006/relationships/chart" Target="../charts/chart3.xml"/><Relationship Id="rId11" Type="http://schemas.openxmlformats.org/officeDocument/2006/relationships/image" Target="../media/image4.png"/><Relationship Id="rId5" Type="http://schemas.openxmlformats.org/officeDocument/2006/relationships/chart" Target="../charts/chart2.xml"/><Relationship Id="rId15" Type="http://schemas.openxmlformats.org/officeDocument/2006/relationships/image" Target="../media/image8.png"/><Relationship Id="rId10" Type="http://schemas.openxmlformats.org/officeDocument/2006/relationships/image" Target="../media/image3.png"/><Relationship Id="rId4" Type="http://schemas.openxmlformats.org/officeDocument/2006/relationships/chart" Target="../charts/chart1.xml"/><Relationship Id="rId9" Type="http://schemas.openxmlformats.org/officeDocument/2006/relationships/image" Target="../media/image2.png"/><Relationship Id="rId14" Type="http://schemas.openxmlformats.org/officeDocument/2006/relationships/image" Target="../media/image7.png"/></Relationships>
</file>

<file path=xl/drawings/_rels/drawing2.xml.rels><?xml version="1.0" encoding="UTF-8" standalone="yes"?>
<Relationships xmlns="http://schemas.openxmlformats.org/package/2006/relationships"><Relationship Id="rId3" Type="http://schemas.openxmlformats.org/officeDocument/2006/relationships/hyperlink" Target="#'Assets and Goals'!A1"/><Relationship Id="rId7" Type="http://schemas.openxmlformats.org/officeDocument/2006/relationships/image" Target="../media/image1.gif"/><Relationship Id="rId2" Type="http://schemas.openxmlformats.org/officeDocument/2006/relationships/hyperlink" Target="#'Income and Expenses'!A1"/><Relationship Id="rId1" Type="http://schemas.openxmlformats.org/officeDocument/2006/relationships/hyperlink" Target="#Dashboard!A1"/><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gif"/><Relationship Id="rId3" Type="http://schemas.openxmlformats.org/officeDocument/2006/relationships/hyperlink" Target="#'Assets and Goals'!A1"/><Relationship Id="rId7" Type="http://schemas.openxmlformats.org/officeDocument/2006/relationships/image" Target="../media/image4.png"/><Relationship Id="rId2" Type="http://schemas.openxmlformats.org/officeDocument/2006/relationships/hyperlink" Target="#'Income and Expenses'!A1"/><Relationship Id="rId1" Type="http://schemas.openxmlformats.org/officeDocument/2006/relationships/hyperlink" Target="#Dashboard!A1"/><Relationship Id="rId6" Type="http://schemas.openxmlformats.org/officeDocument/2006/relationships/image" Target="../media/image3.png"/><Relationship Id="rId5" Type="http://schemas.openxmlformats.org/officeDocument/2006/relationships/image" Target="../media/image2.png"/><Relationship Id="rId4" Type="http://schemas.openxmlformats.org/officeDocument/2006/relationships/chart" Target="../charts/chart5.xml"/></Relationships>
</file>

<file path=xl/drawings/_rels/drawing5.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432958</xdr:colOff>
      <xdr:row>1</xdr:row>
      <xdr:rowOff>194829</xdr:rowOff>
    </xdr:from>
    <xdr:to>
      <xdr:col>16</xdr:col>
      <xdr:colOff>453613</xdr:colOff>
      <xdr:row>41</xdr:row>
      <xdr:rowOff>47071</xdr:rowOff>
    </xdr:to>
    <xdr:grpSp>
      <xdr:nvGrpSpPr>
        <xdr:cNvPr id="89" name="Group 88"/>
        <xdr:cNvGrpSpPr/>
      </xdr:nvGrpSpPr>
      <xdr:grpSpPr>
        <a:xfrm>
          <a:off x="432958" y="448829"/>
          <a:ext cx="19112988" cy="11155242"/>
          <a:chOff x="240991" y="48737"/>
          <a:chExt cx="19533977" cy="10638320"/>
        </a:xfrm>
      </xdr:grpSpPr>
      <xdr:grpSp>
        <xdr:nvGrpSpPr>
          <xdr:cNvPr id="2" name="Group 1"/>
          <xdr:cNvGrpSpPr/>
        </xdr:nvGrpSpPr>
        <xdr:grpSpPr>
          <a:xfrm>
            <a:off x="4805805" y="1030109"/>
            <a:ext cx="0" cy="218599"/>
            <a:chOff x="250030" y="166687"/>
            <a:chExt cx="1214439" cy="182880"/>
          </a:xfrm>
          <a:solidFill>
            <a:schemeClr val="tx1">
              <a:lumMod val="85000"/>
              <a:lumOff val="15000"/>
            </a:schemeClr>
          </a:solidFill>
        </xdr:grpSpPr>
        <xdr:sp macro="" textlink="">
          <xdr:nvSpPr>
            <xdr:cNvPr id="3" name="Oval 2"/>
            <xdr:cNvSpPr/>
          </xdr:nvSpPr>
          <xdr:spPr>
            <a:xfrm>
              <a:off x="250030"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 name="Oval 3"/>
            <xdr:cNvSpPr/>
          </xdr:nvSpPr>
          <xdr:spPr>
            <a:xfrm>
              <a:off x="600868"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Oval 4"/>
            <xdr:cNvSpPr/>
          </xdr:nvSpPr>
          <xdr:spPr>
            <a:xfrm>
              <a:off x="951706"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 name="Oval 5"/>
            <xdr:cNvSpPr/>
          </xdr:nvSpPr>
          <xdr:spPr>
            <a:xfrm>
              <a:off x="1302543"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7" name="Isosceles Triangle 6"/>
          <xdr:cNvSpPr/>
        </xdr:nvSpPr>
        <xdr:spPr>
          <a:xfrm>
            <a:off x="18651098" y="10049377"/>
            <a:ext cx="1113314" cy="636702"/>
          </a:xfrm>
          <a:prstGeom prst="triangle">
            <a:avLst>
              <a:gd name="adj" fmla="val 10000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8" name="Group 7"/>
          <xdr:cNvGrpSpPr/>
        </xdr:nvGrpSpPr>
        <xdr:grpSpPr>
          <a:xfrm>
            <a:off x="582886" y="169533"/>
            <a:ext cx="19022784" cy="10372913"/>
            <a:chOff x="210815" y="75779"/>
            <a:chExt cx="19040339" cy="11829787"/>
          </a:xfrm>
        </xdr:grpSpPr>
        <xdr:grpSp>
          <xdr:nvGrpSpPr>
            <xdr:cNvPr id="9" name="Group 8"/>
            <xdr:cNvGrpSpPr/>
          </xdr:nvGrpSpPr>
          <xdr:grpSpPr>
            <a:xfrm>
              <a:off x="210815" y="75779"/>
              <a:ext cx="19040339" cy="11829787"/>
              <a:chOff x="-1" y="-35152"/>
              <a:chExt cx="17682702" cy="11489818"/>
            </a:xfrm>
          </xdr:grpSpPr>
          <xdr:grpSp>
            <xdr:nvGrpSpPr>
              <xdr:cNvPr id="13" name="Group 12"/>
              <xdr:cNvGrpSpPr/>
            </xdr:nvGrpSpPr>
            <xdr:grpSpPr>
              <a:xfrm>
                <a:off x="13465" y="-35152"/>
                <a:ext cx="17551532" cy="1801518"/>
                <a:chOff x="11907" y="-28942"/>
                <a:chExt cx="15521123" cy="1483290"/>
              </a:xfrm>
            </xdr:grpSpPr>
            <xdr:sp macro="" textlink="">
              <xdr:nvSpPr>
                <xdr:cNvPr id="15" name="Rectangle 14"/>
                <xdr:cNvSpPr/>
              </xdr:nvSpPr>
              <xdr:spPr>
                <a:xfrm>
                  <a:off x="120210" y="0"/>
                  <a:ext cx="1760139" cy="733650"/>
                </a:xfrm>
                <a:prstGeom prst="rect">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Rectangle 15"/>
                <xdr:cNvSpPr/>
              </xdr:nvSpPr>
              <xdr:spPr>
                <a:xfrm>
                  <a:off x="11907" y="710853"/>
                  <a:ext cx="1392192" cy="726825"/>
                </a:xfrm>
                <a:prstGeom prst="rect">
                  <a:avLst/>
                </a:prstGeom>
                <a:pattFill prst="wdDnDiag">
                  <a:fgClr>
                    <a:schemeClr val="tx1"/>
                  </a:fgClr>
                  <a:bgClr>
                    <a:schemeClr val="accent4">
                      <a:lumMod val="50000"/>
                    </a:schemeClr>
                  </a:bgClr>
                </a:patt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Rectangle 16"/>
                <xdr:cNvSpPr/>
              </xdr:nvSpPr>
              <xdr:spPr>
                <a:xfrm>
                  <a:off x="1880350" y="9525"/>
                  <a:ext cx="696094" cy="727998"/>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17"/>
                <xdr:cNvSpPr/>
              </xdr:nvSpPr>
              <xdr:spPr>
                <a:xfrm>
                  <a:off x="1404100" y="717997"/>
                  <a:ext cx="2212019" cy="726825"/>
                </a:xfrm>
                <a:prstGeom prst="rect">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19" name="Group 18"/>
                <xdr:cNvGrpSpPr/>
              </xdr:nvGrpSpPr>
              <xdr:grpSpPr>
                <a:xfrm>
                  <a:off x="411016" y="274011"/>
                  <a:ext cx="1201694" cy="181706"/>
                  <a:chOff x="250030" y="166687"/>
                  <a:chExt cx="1214439" cy="182880"/>
                </a:xfrm>
              </xdr:grpSpPr>
              <xdr:sp macro="" textlink="">
                <xdr:nvSpPr>
                  <xdr:cNvPr id="49" name="Oval 48"/>
                  <xdr:cNvSpPr/>
                </xdr:nvSpPr>
                <xdr:spPr>
                  <a:xfrm>
                    <a:off x="250030"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0" name="Oval 49"/>
                  <xdr:cNvSpPr/>
                </xdr:nvSpPr>
                <xdr:spPr>
                  <a:xfrm>
                    <a:off x="600868"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Oval 50"/>
                  <xdr:cNvSpPr/>
                </xdr:nvSpPr>
                <xdr:spPr>
                  <a:xfrm>
                    <a:off x="951706"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Oval 51"/>
                  <xdr:cNvSpPr/>
                </xdr:nvSpPr>
                <xdr:spPr>
                  <a:xfrm>
                    <a:off x="1302543"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0" name="Rectangle 19"/>
                <xdr:cNvSpPr/>
              </xdr:nvSpPr>
              <xdr:spPr>
                <a:xfrm>
                  <a:off x="2574065" y="0"/>
                  <a:ext cx="1335042" cy="727998"/>
                </a:xfrm>
                <a:prstGeom prst="rect">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20"/>
                <xdr:cNvSpPr/>
              </xdr:nvSpPr>
              <xdr:spPr>
                <a:xfrm>
                  <a:off x="3873389" y="0"/>
                  <a:ext cx="1162908" cy="733650"/>
                </a:xfrm>
                <a:prstGeom prst="rect">
                  <a:avLst/>
                </a:prstGeom>
                <a:pattFill prst="wdDnDiag">
                  <a:fgClr>
                    <a:schemeClr val="tx1"/>
                  </a:fgClr>
                  <a:bgClr>
                    <a:schemeClr val="accent4">
                      <a:lumMod val="50000"/>
                    </a:schemeClr>
                  </a:bgClr>
                </a:patt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Rectangle 21"/>
                <xdr:cNvSpPr/>
              </xdr:nvSpPr>
              <xdr:spPr>
                <a:xfrm>
                  <a:off x="3279782" y="727523"/>
                  <a:ext cx="1711956" cy="726825"/>
                </a:xfrm>
                <a:prstGeom prst="rect">
                  <a:avLst/>
                </a:prstGeom>
                <a:solidFill>
                  <a:schemeClr val="bg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23" name="Group 22"/>
                <xdr:cNvGrpSpPr/>
              </xdr:nvGrpSpPr>
              <xdr:grpSpPr>
                <a:xfrm>
                  <a:off x="4979830" y="0"/>
                  <a:ext cx="1606506" cy="734665"/>
                  <a:chOff x="5560222" y="1476373"/>
                  <a:chExt cx="1833561" cy="881063"/>
                </a:xfrm>
              </xdr:grpSpPr>
              <xdr:sp macro="" textlink="">
                <xdr:nvSpPr>
                  <xdr:cNvPr id="47" name="Isosceles Triangle 46"/>
                  <xdr:cNvSpPr/>
                </xdr:nvSpPr>
                <xdr:spPr>
                  <a:xfrm rot="5400000">
                    <a:off x="6055926" y="1002855"/>
                    <a:ext cx="850394" cy="1825321"/>
                  </a:xfrm>
                  <a:prstGeom prst="triangle">
                    <a:avLst>
                      <a:gd name="adj" fmla="val 100000"/>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8" name="Isosceles Triangle 47"/>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24" name="Group 23"/>
                <xdr:cNvGrpSpPr/>
              </xdr:nvGrpSpPr>
              <xdr:grpSpPr>
                <a:xfrm>
                  <a:off x="4979830" y="722758"/>
                  <a:ext cx="1594600" cy="731112"/>
                  <a:chOff x="5560222" y="1476372"/>
                  <a:chExt cx="1821654" cy="881063"/>
                </a:xfrm>
              </xdr:grpSpPr>
              <xdr:sp macro="" textlink="">
                <xdr:nvSpPr>
                  <xdr:cNvPr id="45" name="Isosceles Triangle 44"/>
                  <xdr:cNvSpPr/>
                </xdr:nvSpPr>
                <xdr:spPr>
                  <a:xfrm rot="5400000">
                    <a:off x="6049972" y="1008808"/>
                    <a:ext cx="850393" cy="1813412"/>
                  </a:xfrm>
                  <a:prstGeom prst="triangle">
                    <a:avLst>
                      <a:gd name="adj" fmla="val 1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6" name="Isosceles Triangle 45"/>
                  <xdr:cNvSpPr/>
                </xdr:nvSpPr>
                <xdr:spPr>
                  <a:xfrm rot="16200000">
                    <a:off x="6030517" y="1006077"/>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5" name="Rectangle 24"/>
                <xdr:cNvSpPr/>
              </xdr:nvSpPr>
              <xdr:spPr>
                <a:xfrm>
                  <a:off x="6559597" y="713236"/>
                  <a:ext cx="1490370" cy="726825"/>
                </a:xfrm>
                <a:prstGeom prst="rect">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 name="Rectangle 25"/>
                <xdr:cNvSpPr/>
              </xdr:nvSpPr>
              <xdr:spPr>
                <a:xfrm>
                  <a:off x="6539276" y="0"/>
                  <a:ext cx="1510690" cy="727998"/>
                </a:xfrm>
                <a:prstGeom prst="rect">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27" name="Group 26"/>
                <xdr:cNvGrpSpPr/>
              </xdr:nvGrpSpPr>
              <xdr:grpSpPr>
                <a:xfrm>
                  <a:off x="8047681" y="1"/>
                  <a:ext cx="1534735" cy="734664"/>
                  <a:chOff x="8117776" y="1"/>
                  <a:chExt cx="1547992" cy="738186"/>
                </a:xfrm>
              </xdr:grpSpPr>
              <xdr:sp macro="" textlink="">
                <xdr:nvSpPr>
                  <xdr:cNvPr id="43" name="Rectangle 42"/>
                  <xdr:cNvSpPr/>
                </xdr:nvSpPr>
                <xdr:spPr>
                  <a:xfrm>
                    <a:off x="8120157" y="1"/>
                    <a:ext cx="1545611" cy="381000"/>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4" name="Rectangle 43"/>
                  <xdr:cNvSpPr/>
                </xdr:nvSpPr>
                <xdr:spPr>
                  <a:xfrm>
                    <a:off x="8117776" y="378620"/>
                    <a:ext cx="1546149" cy="359567"/>
                  </a:xfrm>
                  <a:prstGeom prst="rect">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8" name="Rectangle 27"/>
                <xdr:cNvSpPr/>
              </xdr:nvSpPr>
              <xdr:spPr>
                <a:xfrm>
                  <a:off x="8049966" y="722761"/>
                  <a:ext cx="2942319" cy="712697"/>
                </a:xfrm>
                <a:prstGeom prst="rect">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 name="Rectangle 28"/>
                <xdr:cNvSpPr/>
              </xdr:nvSpPr>
              <xdr:spPr>
                <a:xfrm>
                  <a:off x="9527979" y="0"/>
                  <a:ext cx="1464306" cy="727998"/>
                </a:xfrm>
                <a:prstGeom prst="rect">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0" name="Rectangle 29"/>
                <xdr:cNvSpPr/>
              </xdr:nvSpPr>
              <xdr:spPr>
                <a:xfrm>
                  <a:off x="10997143" y="722761"/>
                  <a:ext cx="1470679" cy="712697"/>
                </a:xfrm>
                <a:prstGeom prst="rect">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1" name="Rectangle 30"/>
                <xdr:cNvSpPr/>
              </xdr:nvSpPr>
              <xdr:spPr>
                <a:xfrm>
                  <a:off x="10994762" y="9525"/>
                  <a:ext cx="1473060" cy="727998"/>
                </a:xfrm>
                <a:prstGeom prst="rect">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2" name="Pie 31"/>
                <xdr:cNvSpPr/>
              </xdr:nvSpPr>
              <xdr:spPr>
                <a:xfrm rot="10800000">
                  <a:off x="10231125" y="720378"/>
                  <a:ext cx="1528693" cy="726825"/>
                </a:xfrm>
                <a:prstGeom prst="pie">
                  <a:avLst>
                    <a:gd name="adj1" fmla="val 5414095"/>
                    <a:gd name="adj2" fmla="val 162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grpSp>
              <xdr:nvGrpSpPr>
                <xdr:cNvPr id="33" name="Group 32"/>
                <xdr:cNvGrpSpPr/>
              </xdr:nvGrpSpPr>
              <xdr:grpSpPr>
                <a:xfrm flipH="1">
                  <a:off x="12444010" y="-28942"/>
                  <a:ext cx="1606506" cy="766200"/>
                  <a:chOff x="5560222" y="1441667"/>
                  <a:chExt cx="1833561" cy="918883"/>
                </a:xfrm>
              </xdr:grpSpPr>
              <xdr:sp macro="" textlink="">
                <xdr:nvSpPr>
                  <xdr:cNvPr id="41" name="Isosceles Triangle 40"/>
                  <xdr:cNvSpPr/>
                </xdr:nvSpPr>
                <xdr:spPr>
                  <a:xfrm rot="5400000">
                    <a:off x="6021681" y="988448"/>
                    <a:ext cx="918883" cy="1825321"/>
                  </a:xfrm>
                  <a:prstGeom prst="triangle">
                    <a:avLst>
                      <a:gd name="adj" fmla="val 100000"/>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2" name="Isosceles Triangle 41"/>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34" name="Group 33"/>
                <xdr:cNvGrpSpPr/>
              </xdr:nvGrpSpPr>
              <xdr:grpSpPr>
                <a:xfrm flipH="1">
                  <a:off x="12458296" y="722759"/>
                  <a:ext cx="1594600" cy="731112"/>
                  <a:chOff x="5560221" y="1476372"/>
                  <a:chExt cx="1821654" cy="881062"/>
                </a:xfrm>
              </xdr:grpSpPr>
              <xdr:sp macro="" textlink="">
                <xdr:nvSpPr>
                  <xdr:cNvPr id="39" name="Isosceles Triangle 38"/>
                  <xdr:cNvSpPr/>
                </xdr:nvSpPr>
                <xdr:spPr>
                  <a:xfrm rot="5400000">
                    <a:off x="6049972" y="1008808"/>
                    <a:ext cx="850393" cy="1813412"/>
                  </a:xfrm>
                  <a:prstGeom prst="triangle">
                    <a:avLst>
                      <a:gd name="adj" fmla="val 1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0" name="Isosceles Triangle 39"/>
                  <xdr:cNvSpPr/>
                </xdr:nvSpPr>
                <xdr:spPr>
                  <a:xfrm rot="16200000">
                    <a:off x="6030517" y="1006076"/>
                    <a:ext cx="881062"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35" name="Group 34"/>
                <xdr:cNvGrpSpPr/>
              </xdr:nvGrpSpPr>
              <xdr:grpSpPr>
                <a:xfrm flipH="1">
                  <a:off x="14038603" y="702429"/>
                  <a:ext cx="1489828" cy="748788"/>
                  <a:chOff x="5560223" y="1454525"/>
                  <a:chExt cx="1821654" cy="911269"/>
                </a:xfrm>
              </xdr:grpSpPr>
              <xdr:sp macro="" textlink="">
                <xdr:nvSpPr>
                  <xdr:cNvPr id="37" name="Isosceles Triangle 36"/>
                  <xdr:cNvSpPr/>
                </xdr:nvSpPr>
                <xdr:spPr>
                  <a:xfrm rot="5400000">
                    <a:off x="6020954" y="1002032"/>
                    <a:ext cx="908425" cy="1813412"/>
                  </a:xfrm>
                  <a:prstGeom prst="triangle">
                    <a:avLst>
                      <a:gd name="adj" fmla="val 1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8" name="Isosceles Triangle 37"/>
                  <xdr:cNvSpPr/>
                </xdr:nvSpPr>
                <xdr:spPr>
                  <a:xfrm rot="16200000">
                    <a:off x="6026337" y="1010255"/>
                    <a:ext cx="889425" cy="1821654"/>
                  </a:xfrm>
                  <a:prstGeom prst="triangle">
                    <a:avLst>
                      <a:gd name="adj" fmla="val 100000"/>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36" name="Rectangle 35"/>
                <xdr:cNvSpPr/>
              </xdr:nvSpPr>
              <xdr:spPr>
                <a:xfrm>
                  <a:off x="14038704" y="65180"/>
                  <a:ext cx="1494326" cy="662818"/>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14" name="Rounded Rectangle 13"/>
              <xdr:cNvSpPr/>
            </xdr:nvSpPr>
            <xdr:spPr>
              <a:xfrm>
                <a:off x="-1" y="0"/>
                <a:ext cx="17682702" cy="11454666"/>
              </a:xfrm>
              <a:prstGeom prst="roundRect">
                <a:avLst>
                  <a:gd name="adj" fmla="val 5332"/>
                </a:avLst>
              </a:prstGeom>
              <a:noFill/>
              <a:ln w="3143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10" name="Isosceles Triangle 9"/>
            <xdr:cNvSpPr/>
          </xdr:nvSpPr>
          <xdr:spPr>
            <a:xfrm rot="10800000">
              <a:off x="11983818" y="301731"/>
              <a:ext cx="1507675" cy="528998"/>
            </a:xfrm>
            <a:prstGeom prst="triangle">
              <a:avLst>
                <a:gd name="adj" fmla="val 53121"/>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Pie 10"/>
            <xdr:cNvSpPr/>
          </xdr:nvSpPr>
          <xdr:spPr>
            <a:xfrm>
              <a:off x="4050376" y="273061"/>
              <a:ext cx="1771407" cy="753852"/>
            </a:xfrm>
            <a:prstGeom prst="pie">
              <a:avLst>
                <a:gd name="adj1" fmla="val 5414095"/>
                <a:gd name="adj2" fmla="val 162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sp macro="" textlink="">
          <xdr:nvSpPr>
            <xdr:cNvPr id="12" name="Rounded Rectangle 11"/>
            <xdr:cNvSpPr/>
          </xdr:nvSpPr>
          <xdr:spPr>
            <a:xfrm>
              <a:off x="788789" y="773906"/>
              <a:ext cx="3259336" cy="10566797"/>
            </a:xfrm>
            <a:prstGeom prst="roundRect">
              <a:avLst>
                <a:gd name="adj" fmla="val 13041"/>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sp macro="" textlink="">
        <xdr:nvSpPr>
          <xdr:cNvPr id="53" name="TextBox 52">
            <a:hlinkClick xmlns:r="http://schemas.openxmlformats.org/officeDocument/2006/relationships" r:id="rId1" tooltip="Dashboard"/>
          </xdr:cNvPr>
          <xdr:cNvSpPr txBox="1"/>
        </xdr:nvSpPr>
        <xdr:spPr>
          <a:xfrm>
            <a:off x="1861710" y="4777801"/>
            <a:ext cx="1262788" cy="4452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solidFill>
              </a:rPr>
              <a:t>Dashboard</a:t>
            </a:r>
          </a:p>
        </xdr:txBody>
      </xdr:sp>
      <xdr:sp macro="" textlink="">
        <xdr:nvSpPr>
          <xdr:cNvPr id="54" name="TextBox 53">
            <a:hlinkClick xmlns:r="http://schemas.openxmlformats.org/officeDocument/2006/relationships" r:id="rId2" tooltip="Income and Expenses"/>
          </xdr:cNvPr>
          <xdr:cNvSpPr txBox="1"/>
        </xdr:nvSpPr>
        <xdr:spPr>
          <a:xfrm>
            <a:off x="1861710" y="5319861"/>
            <a:ext cx="2229722" cy="445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lumMod val="65000"/>
                  </a:schemeClr>
                </a:solidFill>
              </a:rPr>
              <a:t>Income</a:t>
            </a:r>
            <a:r>
              <a:rPr lang="en-US" sz="1600" baseline="0">
                <a:solidFill>
                  <a:schemeClr val="bg1">
                    <a:lumMod val="65000"/>
                  </a:schemeClr>
                </a:solidFill>
              </a:rPr>
              <a:t> and Expenses</a:t>
            </a:r>
            <a:endParaRPr lang="en-US" sz="1600">
              <a:solidFill>
                <a:schemeClr val="bg1">
                  <a:lumMod val="65000"/>
                </a:schemeClr>
              </a:solidFill>
            </a:endParaRPr>
          </a:p>
        </xdr:txBody>
      </xdr:sp>
      <xdr:sp macro="" textlink="">
        <xdr:nvSpPr>
          <xdr:cNvPr id="55" name="TextBox 54">
            <a:hlinkClick xmlns:r="http://schemas.openxmlformats.org/officeDocument/2006/relationships" r:id="rId3" tooltip="Assets and Goals"/>
          </xdr:cNvPr>
          <xdr:cNvSpPr txBox="1"/>
        </xdr:nvSpPr>
        <xdr:spPr>
          <a:xfrm>
            <a:off x="1861710" y="5869136"/>
            <a:ext cx="2417333" cy="4380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lumMod val="65000"/>
                  </a:schemeClr>
                </a:solidFill>
              </a:rPr>
              <a:t>Assets</a:t>
            </a:r>
            <a:r>
              <a:rPr lang="en-US" sz="1600" baseline="0">
                <a:solidFill>
                  <a:schemeClr val="bg1">
                    <a:lumMod val="65000"/>
                  </a:schemeClr>
                </a:solidFill>
              </a:rPr>
              <a:t> and Goals</a:t>
            </a:r>
            <a:endParaRPr lang="en-US" sz="1600">
              <a:solidFill>
                <a:schemeClr val="bg1">
                  <a:lumMod val="65000"/>
                </a:schemeClr>
              </a:solidFill>
            </a:endParaRPr>
          </a:p>
        </xdr:txBody>
      </xdr:sp>
      <xdr:sp macro="" textlink="">
        <xdr:nvSpPr>
          <xdr:cNvPr id="56" name="TextBox 55"/>
          <xdr:cNvSpPr txBox="1"/>
        </xdr:nvSpPr>
        <xdr:spPr>
          <a:xfrm>
            <a:off x="1176196" y="9168783"/>
            <a:ext cx="3203870" cy="4380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solidFill>
                  <a:schemeClr val="bg1"/>
                </a:solidFill>
              </a:rPr>
              <a:t>Personal Finance Tracker</a:t>
            </a:r>
          </a:p>
        </xdr:txBody>
      </xdr:sp>
      <xdr:sp macro="" textlink="">
        <xdr:nvSpPr>
          <xdr:cNvPr id="63" name="Rounded Rectangle 62"/>
          <xdr:cNvSpPr/>
        </xdr:nvSpPr>
        <xdr:spPr>
          <a:xfrm>
            <a:off x="5224327" y="2453411"/>
            <a:ext cx="3420350" cy="2020455"/>
          </a:xfrm>
          <a:prstGeom prst="roundRect">
            <a:avLst>
              <a:gd name="adj" fmla="val 7639"/>
            </a:avLst>
          </a:prstGeom>
          <a:solidFill>
            <a:schemeClr val="bg1"/>
          </a:solidFill>
          <a:ln>
            <a:noFill/>
          </a:ln>
          <a:effectLst>
            <a:outerShdw blurRad="127000" dist="38100" dir="5400000" sx="101000" sy="101000" algn="tr" rotWithShape="0">
              <a:prstClr val="black">
                <a:alpha val="8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5" name="Oval 64"/>
          <xdr:cNvSpPr/>
        </xdr:nvSpPr>
        <xdr:spPr>
          <a:xfrm>
            <a:off x="7801281" y="3939888"/>
            <a:ext cx="365761" cy="358543"/>
          </a:xfrm>
          <a:prstGeom prst="ellipse">
            <a:avLst/>
          </a:prstGeom>
          <a:solidFill>
            <a:srgbClr val="FF006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n>
                <a:noFill/>
              </a:ln>
            </a:endParaRPr>
          </a:p>
        </xdr:txBody>
      </xdr:sp>
      <xdr:sp macro="" textlink="">
        <xdr:nvSpPr>
          <xdr:cNvPr id="64" name="Oval 63"/>
          <xdr:cNvSpPr/>
        </xdr:nvSpPr>
        <xdr:spPr>
          <a:xfrm>
            <a:off x="8052970" y="3939888"/>
            <a:ext cx="365761" cy="358543"/>
          </a:xfrm>
          <a:prstGeom prst="ellipse">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n>
                <a:noFill/>
              </a:ln>
            </a:endParaRPr>
          </a:p>
        </xdr:txBody>
      </xdr:sp>
      <xdr:sp macro="" textlink="">
        <xdr:nvSpPr>
          <xdr:cNvPr id="66" name="TextBox 65"/>
          <xdr:cNvSpPr txBox="1"/>
        </xdr:nvSpPr>
        <xdr:spPr>
          <a:xfrm>
            <a:off x="5333431" y="3983183"/>
            <a:ext cx="1262788" cy="2958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latin typeface="Arial" panose="020B0604020202020204" pitchFamily="34" charset="0"/>
                <a:cs typeface="Arial" panose="020B0604020202020204" pitchFamily="34" charset="0"/>
              </a:rPr>
              <a:t>****</a:t>
            </a:r>
            <a:r>
              <a:rPr lang="en-US" sz="1400" b="1" baseline="0">
                <a:latin typeface="Arial" panose="020B0604020202020204" pitchFamily="34" charset="0"/>
                <a:cs typeface="Arial" panose="020B0604020202020204" pitchFamily="34" charset="0"/>
              </a:rPr>
              <a:t> 9017</a:t>
            </a:r>
            <a:endParaRPr lang="en-US" sz="1400" b="1" i="1">
              <a:latin typeface="Arial" panose="020B0604020202020204" pitchFamily="34" charset="0"/>
              <a:cs typeface="Arial" panose="020B0604020202020204" pitchFamily="34" charset="0"/>
            </a:endParaRPr>
          </a:p>
        </xdr:txBody>
      </xdr:sp>
      <xdr:sp macro="" textlink="">
        <xdr:nvSpPr>
          <xdr:cNvPr id="67" name="TextBox 66"/>
          <xdr:cNvSpPr txBox="1"/>
        </xdr:nvSpPr>
        <xdr:spPr>
          <a:xfrm>
            <a:off x="5333431" y="2632423"/>
            <a:ext cx="1889706" cy="3261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0" i="0">
                <a:solidFill>
                  <a:schemeClr val="bg1">
                    <a:lumMod val="50000"/>
                  </a:schemeClr>
                </a:solidFill>
                <a:latin typeface="+mn-lt"/>
                <a:cs typeface="Arial" panose="020B0604020202020204" pitchFamily="34" charset="0"/>
              </a:rPr>
              <a:t>Available</a:t>
            </a:r>
            <a:r>
              <a:rPr lang="en-US" sz="1600" b="0" i="0" baseline="0">
                <a:solidFill>
                  <a:schemeClr val="bg1">
                    <a:lumMod val="50000"/>
                  </a:schemeClr>
                </a:solidFill>
                <a:latin typeface="+mn-lt"/>
                <a:cs typeface="Arial" panose="020B0604020202020204" pitchFamily="34" charset="0"/>
              </a:rPr>
              <a:t> balance</a:t>
            </a:r>
            <a:endParaRPr lang="en-US" sz="1600" b="0" i="1">
              <a:solidFill>
                <a:schemeClr val="bg1">
                  <a:lumMod val="50000"/>
                </a:schemeClr>
              </a:solidFill>
              <a:latin typeface="+mn-lt"/>
              <a:cs typeface="Arial" panose="020B0604020202020204" pitchFamily="34" charset="0"/>
            </a:endParaRPr>
          </a:p>
        </xdr:txBody>
      </xdr:sp>
      <xdr:sp macro="" textlink="PivotTable!J3">
        <xdr:nvSpPr>
          <xdr:cNvPr id="68" name="TextBox 67"/>
          <xdr:cNvSpPr txBox="1"/>
        </xdr:nvSpPr>
        <xdr:spPr>
          <a:xfrm>
            <a:off x="5327081" y="3003548"/>
            <a:ext cx="1889706" cy="387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3937A75-5305-4821-B91B-4E6A47434A5B}" type="TxLink">
              <a:rPr lang="en-US" sz="2800" b="1" i="0" u="none" strike="noStrike">
                <a:solidFill>
                  <a:sysClr val="windowText" lastClr="000000"/>
                </a:solidFill>
                <a:latin typeface="Franklin Gothic Demi" panose="020B0703020102020204" pitchFamily="34" charset="0"/>
                <a:cs typeface="Arial" panose="020B0604020202020204" pitchFamily="34" charset="0"/>
              </a:rPr>
              <a:pPr algn="ctr"/>
              <a:t>9,617</a:t>
            </a:fld>
            <a:endParaRPr lang="en-US" sz="2800" b="0" i="1">
              <a:solidFill>
                <a:sysClr val="windowText" lastClr="000000"/>
              </a:solidFill>
              <a:latin typeface="Franklin Gothic Demi" panose="020B0703020102020204" pitchFamily="34" charset="0"/>
              <a:cs typeface="Arial" panose="020B0604020202020204" pitchFamily="34" charset="0"/>
            </a:endParaRPr>
          </a:p>
        </xdr:txBody>
      </xdr:sp>
      <xdr:sp macro="" textlink="">
        <xdr:nvSpPr>
          <xdr:cNvPr id="70" name="TextBox 69"/>
          <xdr:cNvSpPr txBox="1"/>
        </xdr:nvSpPr>
        <xdr:spPr>
          <a:xfrm>
            <a:off x="5400939" y="2999811"/>
            <a:ext cx="467305" cy="4162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i="0">
                <a:solidFill>
                  <a:sysClr val="windowText" lastClr="000000"/>
                </a:solidFill>
                <a:latin typeface="Franklin Gothic Demi" panose="020B0703020102020204" pitchFamily="34" charset="0"/>
                <a:cs typeface="Arial" panose="020B0604020202020204" pitchFamily="34" charset="0"/>
              </a:rPr>
              <a:t>$</a:t>
            </a:r>
          </a:p>
        </xdr:txBody>
      </xdr:sp>
      <xdr:sp macro="" textlink="">
        <xdr:nvSpPr>
          <xdr:cNvPr id="71" name="TextBox 70"/>
          <xdr:cNvSpPr txBox="1"/>
        </xdr:nvSpPr>
        <xdr:spPr>
          <a:xfrm>
            <a:off x="9145669" y="2656486"/>
            <a:ext cx="981364" cy="3556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ysClr val="windowText" lastClr="000000"/>
                </a:solidFill>
                <a:latin typeface="+mn-lt"/>
                <a:cs typeface="Arial" panose="020B0604020202020204" pitchFamily="34" charset="0"/>
              </a:rPr>
              <a:t>Assets</a:t>
            </a:r>
            <a:endParaRPr lang="en-US" sz="2000" b="1" i="1">
              <a:solidFill>
                <a:sysClr val="windowText" lastClr="000000"/>
              </a:solidFill>
              <a:latin typeface="+mn-lt"/>
              <a:cs typeface="Arial" panose="020B0604020202020204" pitchFamily="34" charset="0"/>
            </a:endParaRPr>
          </a:p>
        </xdr:txBody>
      </xdr:sp>
      <xdr:grpSp>
        <xdr:nvGrpSpPr>
          <xdr:cNvPr id="74" name="Group 73"/>
          <xdr:cNvGrpSpPr/>
        </xdr:nvGrpSpPr>
        <xdr:grpSpPr>
          <a:xfrm>
            <a:off x="9155646" y="3200607"/>
            <a:ext cx="981364" cy="468003"/>
            <a:chOff x="9161814" y="3321215"/>
            <a:chExt cx="987547" cy="480373"/>
          </a:xfrm>
        </xdr:grpSpPr>
        <xdr:sp macro="" textlink="'Assets and Goals'!N22">
          <xdr:nvSpPr>
            <xdr:cNvPr id="72" name="TextBox 71"/>
            <xdr:cNvSpPr txBox="1"/>
          </xdr:nvSpPr>
          <xdr:spPr>
            <a:xfrm>
              <a:off x="9161814" y="3321215"/>
              <a:ext cx="987547" cy="253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B73A8CD-2AEA-4C00-8E9F-5181B4066553}" type="TxLink">
                <a:rPr lang="en-US" sz="1600" b="1" i="0" u="none" strike="noStrike">
                  <a:solidFill>
                    <a:schemeClr val="bg1">
                      <a:lumMod val="50000"/>
                    </a:schemeClr>
                  </a:solidFill>
                  <a:latin typeface="+mn-lt"/>
                  <a:cs typeface="Arial"/>
                </a:rPr>
                <a:pPr/>
                <a:t>Gold</a:t>
              </a:fld>
              <a:endParaRPr lang="en-US" sz="1600" b="1" i="1">
                <a:solidFill>
                  <a:schemeClr val="bg1">
                    <a:lumMod val="50000"/>
                  </a:schemeClr>
                </a:solidFill>
                <a:latin typeface="+mn-lt"/>
                <a:cs typeface="Arial" panose="020B0604020202020204" pitchFamily="34" charset="0"/>
              </a:endParaRPr>
            </a:p>
          </xdr:txBody>
        </xdr:sp>
        <xdr:sp macro="" textlink="'Assets and Goals'!M22">
          <xdr:nvSpPr>
            <xdr:cNvPr id="73" name="TextBox 72"/>
            <xdr:cNvSpPr txBox="1"/>
          </xdr:nvSpPr>
          <xdr:spPr>
            <a:xfrm>
              <a:off x="9161814" y="3547836"/>
              <a:ext cx="987547" cy="253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8038C55-3F0C-4A89-9584-482CB7CBD738}" type="TxLink">
                <a:rPr lang="en-US" sz="1600" b="1" i="0" u="none" strike="noStrike">
                  <a:solidFill>
                    <a:srgbClr val="000000"/>
                  </a:solidFill>
                  <a:latin typeface="+mn-lt"/>
                  <a:cs typeface="Arial"/>
                </a:rPr>
                <a:pPr/>
                <a:t>$15,700</a:t>
              </a:fld>
              <a:endParaRPr lang="en-US" sz="1600" b="1" i="1">
                <a:solidFill>
                  <a:sysClr val="windowText" lastClr="000000"/>
                </a:solidFill>
                <a:latin typeface="+mn-lt"/>
                <a:cs typeface="Arial" panose="020B0604020202020204" pitchFamily="34" charset="0"/>
              </a:endParaRPr>
            </a:p>
          </xdr:txBody>
        </xdr:sp>
      </xdr:grpSp>
      <xdr:grpSp>
        <xdr:nvGrpSpPr>
          <xdr:cNvPr id="75" name="Group 74"/>
          <xdr:cNvGrpSpPr/>
        </xdr:nvGrpSpPr>
        <xdr:grpSpPr>
          <a:xfrm>
            <a:off x="10143032" y="3200607"/>
            <a:ext cx="1566837" cy="468003"/>
            <a:chOff x="9161814" y="3321215"/>
            <a:chExt cx="987547" cy="480373"/>
          </a:xfrm>
        </xdr:grpSpPr>
        <xdr:sp macro="" textlink="'Assets and Goals'!N25">
          <xdr:nvSpPr>
            <xdr:cNvPr id="76" name="TextBox 75"/>
            <xdr:cNvSpPr txBox="1"/>
          </xdr:nvSpPr>
          <xdr:spPr>
            <a:xfrm>
              <a:off x="9161814" y="3321215"/>
              <a:ext cx="987547" cy="253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EA69AA1-428C-43B4-8CF8-F3148801A232}" type="TxLink">
                <a:rPr lang="en-US" sz="1600" b="1" i="0" u="none" strike="noStrike">
                  <a:solidFill>
                    <a:srgbClr val="808080"/>
                  </a:solidFill>
                  <a:latin typeface="+mn-lt"/>
                  <a:cs typeface="Arial"/>
                </a:rPr>
                <a:pPr/>
                <a:t>Warehouse</a:t>
              </a:fld>
              <a:endParaRPr lang="en-US" sz="1600" b="1" i="1">
                <a:solidFill>
                  <a:sysClr val="windowText" lastClr="000000"/>
                </a:solidFill>
                <a:latin typeface="+mn-lt"/>
                <a:cs typeface="Arial" panose="020B0604020202020204" pitchFamily="34" charset="0"/>
              </a:endParaRPr>
            </a:p>
          </xdr:txBody>
        </xdr:sp>
        <xdr:sp macro="" textlink="'Assets and Goals'!M25">
          <xdr:nvSpPr>
            <xdr:cNvPr id="77" name="TextBox 76"/>
            <xdr:cNvSpPr txBox="1"/>
          </xdr:nvSpPr>
          <xdr:spPr>
            <a:xfrm>
              <a:off x="9161814" y="3547836"/>
              <a:ext cx="987547" cy="253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5A0669A-07E3-4282-AB5B-1363BDC21776}" type="TxLink">
                <a:rPr lang="en-US" sz="1600" b="1" i="0" u="none" strike="noStrike">
                  <a:solidFill>
                    <a:srgbClr val="000000"/>
                  </a:solidFill>
                  <a:latin typeface="+mn-lt"/>
                  <a:cs typeface="Arial"/>
                </a:rPr>
                <a:pPr/>
                <a:t>$120,000</a:t>
              </a:fld>
              <a:endParaRPr lang="en-US" sz="1600" b="1" i="1">
                <a:solidFill>
                  <a:sysClr val="windowText" lastClr="000000"/>
                </a:solidFill>
                <a:latin typeface="+mn-lt"/>
                <a:cs typeface="Arial" panose="020B0604020202020204" pitchFamily="34" charset="0"/>
              </a:endParaRPr>
            </a:p>
          </xdr:txBody>
        </xdr:sp>
      </xdr:grpSp>
      <xdr:grpSp>
        <xdr:nvGrpSpPr>
          <xdr:cNvPr id="78" name="Group 77"/>
          <xdr:cNvGrpSpPr/>
        </xdr:nvGrpSpPr>
        <xdr:grpSpPr>
          <a:xfrm>
            <a:off x="9159606" y="3773592"/>
            <a:ext cx="981364" cy="474189"/>
            <a:chOff x="9161814" y="3321215"/>
            <a:chExt cx="987547" cy="480373"/>
          </a:xfrm>
        </xdr:grpSpPr>
        <xdr:sp macro="" textlink="'Assets and Goals'!N24">
          <xdr:nvSpPr>
            <xdr:cNvPr id="79" name="TextBox 78"/>
            <xdr:cNvSpPr txBox="1"/>
          </xdr:nvSpPr>
          <xdr:spPr>
            <a:xfrm>
              <a:off x="9161814" y="3321215"/>
              <a:ext cx="987547" cy="253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006CD0E-B605-4FD2-80F8-66E33F6BC4CB}" type="TxLink">
                <a:rPr lang="en-US" sz="1600" b="1" i="0" u="none" strike="noStrike">
                  <a:solidFill>
                    <a:srgbClr val="808080"/>
                  </a:solidFill>
                  <a:latin typeface="+mn-lt"/>
                  <a:cs typeface="Arial"/>
                </a:rPr>
                <a:pPr/>
                <a:t>Stock </a:t>
              </a:fld>
              <a:endParaRPr lang="en-US" sz="1600" b="1" i="1">
                <a:solidFill>
                  <a:sysClr val="windowText" lastClr="000000"/>
                </a:solidFill>
                <a:latin typeface="+mn-lt"/>
                <a:cs typeface="Arial" panose="020B0604020202020204" pitchFamily="34" charset="0"/>
              </a:endParaRPr>
            </a:p>
          </xdr:txBody>
        </xdr:sp>
        <xdr:sp macro="" textlink="'Assets and Goals'!M24">
          <xdr:nvSpPr>
            <xdr:cNvPr id="80" name="TextBox 79"/>
            <xdr:cNvSpPr txBox="1"/>
          </xdr:nvSpPr>
          <xdr:spPr>
            <a:xfrm>
              <a:off x="9161814" y="3547836"/>
              <a:ext cx="987547" cy="253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E035C30-DB92-4D36-BB60-4434FB60E09A}" type="TxLink">
                <a:rPr lang="en-US" sz="1600" b="1" i="0" u="none" strike="noStrike">
                  <a:solidFill>
                    <a:srgbClr val="000000"/>
                  </a:solidFill>
                  <a:latin typeface="+mn-lt"/>
                  <a:cs typeface="Arial"/>
                </a:rPr>
                <a:pPr/>
                <a:t>$22,500</a:t>
              </a:fld>
              <a:endParaRPr lang="en-US" sz="1600" b="1" i="1">
                <a:solidFill>
                  <a:sysClr val="windowText" lastClr="000000"/>
                </a:solidFill>
                <a:latin typeface="+mn-lt"/>
                <a:cs typeface="Arial" panose="020B0604020202020204" pitchFamily="34" charset="0"/>
              </a:endParaRPr>
            </a:p>
          </xdr:txBody>
        </xdr:sp>
      </xdr:grpSp>
      <xdr:grpSp>
        <xdr:nvGrpSpPr>
          <xdr:cNvPr id="81" name="Group 80"/>
          <xdr:cNvGrpSpPr/>
        </xdr:nvGrpSpPr>
        <xdr:grpSpPr>
          <a:xfrm>
            <a:off x="10146990" y="3773592"/>
            <a:ext cx="1694338" cy="474189"/>
            <a:chOff x="9161814" y="3321215"/>
            <a:chExt cx="987547" cy="480373"/>
          </a:xfrm>
        </xdr:grpSpPr>
        <xdr:sp macro="" textlink="'Assets and Goals'!N26">
          <xdr:nvSpPr>
            <xdr:cNvPr id="82" name="TextBox 81"/>
            <xdr:cNvSpPr txBox="1"/>
          </xdr:nvSpPr>
          <xdr:spPr>
            <a:xfrm>
              <a:off x="9161814" y="3321215"/>
              <a:ext cx="987547" cy="253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6C2E831-8AC2-446B-B4C5-5D5829C33B07}" type="TxLink">
                <a:rPr lang="en-US" sz="1600" b="1" i="0" u="none" strike="noStrike">
                  <a:solidFill>
                    <a:srgbClr val="808080"/>
                  </a:solidFill>
                  <a:latin typeface="+mn-lt"/>
                  <a:cs typeface="Arial"/>
                </a:rPr>
                <a:pPr/>
                <a:t>Land</a:t>
              </a:fld>
              <a:endParaRPr lang="en-US" sz="1600" b="1" i="1">
                <a:solidFill>
                  <a:sysClr val="windowText" lastClr="000000"/>
                </a:solidFill>
                <a:latin typeface="+mn-lt"/>
                <a:cs typeface="Arial" panose="020B0604020202020204" pitchFamily="34" charset="0"/>
              </a:endParaRPr>
            </a:p>
          </xdr:txBody>
        </xdr:sp>
        <xdr:sp macro="" textlink="'Assets and Goals'!M26">
          <xdr:nvSpPr>
            <xdr:cNvPr id="83" name="TextBox 82"/>
            <xdr:cNvSpPr txBox="1"/>
          </xdr:nvSpPr>
          <xdr:spPr>
            <a:xfrm>
              <a:off x="9161814" y="3547836"/>
              <a:ext cx="987547" cy="253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123C70E-0326-471E-9EE1-03D686C4B4B9}" type="TxLink">
                <a:rPr lang="en-US" sz="1600" b="1" i="0" u="none" strike="noStrike">
                  <a:solidFill>
                    <a:srgbClr val="000000"/>
                  </a:solidFill>
                  <a:latin typeface="+mn-lt"/>
                  <a:cs typeface="Arial"/>
                </a:rPr>
                <a:pPr/>
                <a:t>$135,000</a:t>
              </a:fld>
              <a:endParaRPr lang="en-US" sz="1600" b="1" i="1">
                <a:solidFill>
                  <a:sysClr val="windowText" lastClr="000000"/>
                </a:solidFill>
                <a:latin typeface="+mn-lt"/>
                <a:cs typeface="Arial" panose="020B0604020202020204" pitchFamily="34" charset="0"/>
              </a:endParaRPr>
            </a:p>
          </xdr:txBody>
        </xdr:sp>
      </xdr:grpSp>
      <xdr:cxnSp macro="">
        <xdr:nvCxnSpPr>
          <xdr:cNvPr id="90" name="Straight Connector 89"/>
          <xdr:cNvCxnSpPr/>
        </xdr:nvCxnSpPr>
        <xdr:spPr>
          <a:xfrm>
            <a:off x="9246689" y="3018313"/>
            <a:ext cx="228848" cy="0"/>
          </a:xfrm>
          <a:prstGeom prst="line">
            <a:avLst/>
          </a:prstGeom>
          <a:ln w="1270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sp macro="" textlink="">
        <xdr:nvSpPr>
          <xdr:cNvPr id="91" name="Isosceles Triangle 90"/>
          <xdr:cNvSpPr/>
        </xdr:nvSpPr>
        <xdr:spPr>
          <a:xfrm rot="16200000">
            <a:off x="18909410" y="273482"/>
            <a:ext cx="1090304" cy="640813"/>
          </a:xfrm>
          <a:prstGeom prst="triangle">
            <a:avLst>
              <a:gd name="adj" fmla="val 10000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3" name="Isosceles Triangle 102"/>
          <xdr:cNvSpPr/>
        </xdr:nvSpPr>
        <xdr:spPr>
          <a:xfrm rot="10800000">
            <a:off x="411173" y="54966"/>
            <a:ext cx="1110221" cy="633801"/>
          </a:xfrm>
          <a:prstGeom prst="triangle">
            <a:avLst>
              <a:gd name="adj" fmla="val 10000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4" name="Isosceles Triangle 103"/>
          <xdr:cNvSpPr/>
        </xdr:nvSpPr>
        <xdr:spPr>
          <a:xfrm rot="5400000">
            <a:off x="182139" y="9817127"/>
            <a:ext cx="1111085" cy="628775"/>
          </a:xfrm>
          <a:prstGeom prst="triangle">
            <a:avLst>
              <a:gd name="adj" fmla="val 10000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61" name="Group 60"/>
          <xdr:cNvGrpSpPr/>
        </xdr:nvGrpSpPr>
        <xdr:grpSpPr>
          <a:xfrm>
            <a:off x="12526080" y="7511832"/>
            <a:ext cx="6828721" cy="2339757"/>
            <a:chOff x="12567229" y="7307730"/>
            <a:chExt cx="6856300" cy="2332228"/>
          </a:xfrm>
        </xdr:grpSpPr>
        <xdr:grpSp>
          <xdr:nvGrpSpPr>
            <xdr:cNvPr id="106" name="Group 105"/>
            <xdr:cNvGrpSpPr/>
          </xdr:nvGrpSpPr>
          <xdr:grpSpPr>
            <a:xfrm>
              <a:off x="12852014" y="7827542"/>
              <a:ext cx="6571515" cy="1812416"/>
              <a:chOff x="13348792" y="8183769"/>
              <a:chExt cx="6201764" cy="1680774"/>
            </a:xfrm>
          </xdr:grpSpPr>
          <xdr:sp macro="" textlink="">
            <xdr:nvSpPr>
              <xdr:cNvPr id="92" name="Rounded Rectangle 91"/>
              <xdr:cNvSpPr/>
            </xdr:nvSpPr>
            <xdr:spPr>
              <a:xfrm>
                <a:off x="17710623" y="8183769"/>
                <a:ext cx="1839933" cy="1680774"/>
              </a:xfrm>
              <a:prstGeom prst="roundRect">
                <a:avLst>
                  <a:gd name="adj" fmla="val 631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5" name="Rounded Rectangle 94"/>
              <xdr:cNvSpPr/>
            </xdr:nvSpPr>
            <xdr:spPr>
              <a:xfrm>
                <a:off x="15532490" y="8183769"/>
                <a:ext cx="1826945" cy="1680774"/>
              </a:xfrm>
              <a:prstGeom prst="roundRect">
                <a:avLst>
                  <a:gd name="adj" fmla="val 6318"/>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6" name="Rounded Rectangle 95"/>
              <xdr:cNvSpPr/>
            </xdr:nvSpPr>
            <xdr:spPr>
              <a:xfrm>
                <a:off x="13348792" y="8183769"/>
                <a:ext cx="1826944" cy="1680774"/>
              </a:xfrm>
              <a:prstGeom prst="roundRect">
                <a:avLst>
                  <a:gd name="adj" fmla="val 6318"/>
                </a:avLst>
              </a:prstGeom>
              <a:solidFill>
                <a:srgbClr val="FF0066"/>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7" name="TextBox 96"/>
              <xdr:cNvSpPr txBox="1"/>
            </xdr:nvSpPr>
            <xdr:spPr>
              <a:xfrm>
                <a:off x="13455357" y="8465808"/>
                <a:ext cx="1014351" cy="359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solidFill>
                  </a:rPr>
                  <a:t>Housing</a:t>
                </a:r>
              </a:p>
            </xdr:txBody>
          </xdr:sp>
          <xdr:sp macro="" textlink="PivotTable!C4">
            <xdr:nvSpPr>
              <xdr:cNvPr id="98" name="TextBox 97"/>
              <xdr:cNvSpPr txBox="1"/>
            </xdr:nvSpPr>
            <xdr:spPr>
              <a:xfrm>
                <a:off x="13455357" y="8763928"/>
                <a:ext cx="1014351" cy="4218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31FAFB4F-E07E-4ED2-8ACB-658DFBB17D46}" type="TxLink">
                  <a:rPr lang="en-US" sz="1600" b="1" i="0" u="none" strike="noStrike">
                    <a:solidFill>
                      <a:schemeClr val="bg1"/>
                    </a:solidFill>
                    <a:latin typeface="Calibri"/>
                    <a:cs typeface="Calibri"/>
                  </a:rPr>
                  <a:pPr algn="l"/>
                  <a:t>$3,728</a:t>
                </a:fld>
                <a:endParaRPr lang="en-US" sz="1600" b="1">
                  <a:solidFill>
                    <a:schemeClr val="bg1"/>
                  </a:solidFill>
                </a:endParaRPr>
              </a:p>
            </xdr:txBody>
          </xdr:sp>
          <xdr:sp macro="" textlink="PivotTable!B5">
            <xdr:nvSpPr>
              <xdr:cNvPr id="99" name="TextBox 98"/>
              <xdr:cNvSpPr txBox="1"/>
            </xdr:nvSpPr>
            <xdr:spPr>
              <a:xfrm>
                <a:off x="15646973" y="8465808"/>
                <a:ext cx="1012496" cy="359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FAB88540-6E40-4B05-8256-B8E28305FE9C}" type="TxLink">
                  <a:rPr lang="en-US" sz="1600" b="0" i="0" u="none" strike="noStrike">
                    <a:solidFill>
                      <a:schemeClr val="bg1"/>
                    </a:solidFill>
                    <a:latin typeface="Calibri"/>
                    <a:cs typeface="Calibri"/>
                  </a:rPr>
                  <a:pPr algn="l"/>
                  <a:t>Personal</a:t>
                </a:fld>
                <a:endParaRPr lang="en-US" sz="1600" b="0">
                  <a:solidFill>
                    <a:schemeClr val="bg1"/>
                  </a:solidFill>
                </a:endParaRPr>
              </a:p>
            </xdr:txBody>
          </xdr:sp>
          <xdr:sp macro="" textlink="PivotTable!C5">
            <xdr:nvSpPr>
              <xdr:cNvPr id="100" name="TextBox 99"/>
              <xdr:cNvSpPr txBox="1"/>
            </xdr:nvSpPr>
            <xdr:spPr>
              <a:xfrm>
                <a:off x="15646973" y="8763928"/>
                <a:ext cx="1012496" cy="4218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0267A092-EE59-492C-8B9A-C83A9B220F64}" type="TxLink">
                  <a:rPr lang="en-US" sz="1600" b="1" i="0" u="none" strike="noStrike">
                    <a:solidFill>
                      <a:schemeClr val="bg1"/>
                    </a:solidFill>
                    <a:latin typeface="Calibri"/>
                    <a:cs typeface="Calibri"/>
                  </a:rPr>
                  <a:pPr algn="l"/>
                  <a:t>$2,520</a:t>
                </a:fld>
                <a:endParaRPr lang="en-US" sz="1600" b="1">
                  <a:solidFill>
                    <a:schemeClr val="bg1"/>
                  </a:solidFill>
                </a:endParaRPr>
              </a:p>
            </xdr:txBody>
          </xdr:sp>
          <xdr:sp macro="" textlink="PivotTable!B6">
            <xdr:nvSpPr>
              <xdr:cNvPr id="101" name="TextBox 100"/>
              <xdr:cNvSpPr txBox="1"/>
            </xdr:nvSpPr>
            <xdr:spPr>
              <a:xfrm>
                <a:off x="17805392" y="8453438"/>
                <a:ext cx="1466602" cy="3723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7BAC39EE-E524-463D-B5EA-2E4386850595}" type="TxLink">
                  <a:rPr lang="en-US" sz="1600" b="0" i="0" u="none" strike="noStrike">
                    <a:solidFill>
                      <a:schemeClr val="bg1"/>
                    </a:solidFill>
                    <a:latin typeface="Calibri"/>
                    <a:cs typeface="Calibri"/>
                  </a:rPr>
                  <a:pPr algn="l"/>
                  <a:t>Transportation</a:t>
                </a:fld>
                <a:endParaRPr lang="en-US" sz="1600">
                  <a:solidFill>
                    <a:schemeClr val="bg1"/>
                  </a:solidFill>
                </a:endParaRPr>
              </a:p>
            </xdr:txBody>
          </xdr:sp>
          <xdr:sp macro="" textlink="PivotTable!C6">
            <xdr:nvSpPr>
              <xdr:cNvPr id="102" name="TextBox 101"/>
              <xdr:cNvSpPr txBox="1"/>
            </xdr:nvSpPr>
            <xdr:spPr>
              <a:xfrm>
                <a:off x="17805392" y="8763928"/>
                <a:ext cx="1019918" cy="4218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BE77D433-83F3-440E-88FF-BCC0FDE3FABD}" type="TxLink">
                  <a:rPr lang="en-US" sz="1600" b="1" i="0" u="none" strike="noStrike">
                    <a:solidFill>
                      <a:schemeClr val="bg1"/>
                    </a:solidFill>
                    <a:latin typeface="Calibri"/>
                    <a:cs typeface="Calibri"/>
                  </a:rPr>
                  <a:pPr algn="l"/>
                  <a:t>$2,205</a:t>
                </a:fld>
                <a:endParaRPr lang="en-US" sz="1600" b="1">
                  <a:solidFill>
                    <a:schemeClr val="bg1"/>
                  </a:solidFill>
                </a:endParaRPr>
              </a:p>
            </xdr:txBody>
          </xdr:sp>
        </xdr:grpSp>
        <xdr:sp macro="" textlink="">
          <xdr:nvSpPr>
            <xdr:cNvPr id="105" name="TextBox 104"/>
            <xdr:cNvSpPr txBox="1"/>
          </xdr:nvSpPr>
          <xdr:spPr>
            <a:xfrm>
              <a:off x="12567229" y="7307730"/>
              <a:ext cx="1326903" cy="388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ysClr val="windowText" lastClr="000000"/>
                  </a:solidFill>
                  <a:latin typeface="+mn-lt"/>
                  <a:cs typeface="Arial" panose="020B0604020202020204" pitchFamily="34" charset="0"/>
                </a:rPr>
                <a:t>Spendings</a:t>
              </a:r>
              <a:endParaRPr lang="en-US" sz="2000" b="1" i="1">
                <a:solidFill>
                  <a:sysClr val="windowText" lastClr="000000"/>
                </a:solidFill>
                <a:latin typeface="+mn-lt"/>
                <a:cs typeface="Arial" panose="020B0604020202020204" pitchFamily="34" charset="0"/>
              </a:endParaRPr>
            </a:p>
          </xdr:txBody>
        </xdr:sp>
      </xdr:grpSp>
      <xdr:grpSp>
        <xdr:nvGrpSpPr>
          <xdr:cNvPr id="59" name="Group 58"/>
          <xdr:cNvGrpSpPr/>
        </xdr:nvGrpSpPr>
        <xdr:grpSpPr>
          <a:xfrm>
            <a:off x="5103461" y="7511832"/>
            <a:ext cx="6192624" cy="2228579"/>
            <a:chOff x="5116185" y="7307730"/>
            <a:chExt cx="6208318" cy="2218391"/>
          </a:xfrm>
        </xdr:grpSpPr>
        <xdr:sp macro="" textlink="">
          <xdr:nvSpPr>
            <xdr:cNvPr id="107" name="TextBox 106"/>
            <xdr:cNvSpPr txBox="1"/>
          </xdr:nvSpPr>
          <xdr:spPr>
            <a:xfrm>
              <a:off x="5376877" y="7307730"/>
              <a:ext cx="1927293" cy="4364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i="0">
                  <a:solidFill>
                    <a:sysClr val="windowText" lastClr="000000"/>
                  </a:solidFill>
                  <a:latin typeface="+mn-lt"/>
                  <a:cs typeface="Arial" panose="020B0604020202020204" pitchFamily="34" charset="0"/>
                </a:rPr>
                <a:t>Income</a:t>
              </a:r>
              <a:r>
                <a:rPr lang="en-US" sz="1800" b="1" i="0" baseline="0">
                  <a:solidFill>
                    <a:sysClr val="windowText" lastClr="000000"/>
                  </a:solidFill>
                  <a:latin typeface="+mn-lt"/>
                  <a:cs typeface="Arial" panose="020B0604020202020204" pitchFamily="34" charset="0"/>
                </a:rPr>
                <a:t> Source</a:t>
              </a:r>
              <a:endParaRPr lang="en-US" sz="1800" b="1" i="1">
                <a:solidFill>
                  <a:sysClr val="windowText" lastClr="000000"/>
                </a:solidFill>
                <a:latin typeface="+mn-lt"/>
                <a:cs typeface="Arial" panose="020B0604020202020204" pitchFamily="34" charset="0"/>
              </a:endParaRPr>
            </a:p>
          </xdr:txBody>
        </xdr:sp>
        <xdr:cxnSp macro="">
          <xdr:nvCxnSpPr>
            <xdr:cNvPr id="111" name="Straight Connector 110"/>
            <xdr:cNvCxnSpPr/>
          </xdr:nvCxnSpPr>
          <xdr:spPr>
            <a:xfrm flipV="1">
              <a:off x="5116185" y="7708480"/>
              <a:ext cx="5966665" cy="35717"/>
            </a:xfrm>
            <a:prstGeom prst="line">
              <a:avLst/>
            </a:prstGeom>
            <a:ln>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sp macro="" textlink="">
          <xdr:nvSpPr>
            <xdr:cNvPr id="117" name="TextBox 116"/>
            <xdr:cNvSpPr txBox="1"/>
          </xdr:nvSpPr>
          <xdr:spPr>
            <a:xfrm>
              <a:off x="10068549" y="7335464"/>
              <a:ext cx="680918" cy="289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i="0">
                  <a:solidFill>
                    <a:schemeClr val="bg1">
                      <a:lumMod val="50000"/>
                    </a:schemeClr>
                  </a:solidFill>
                  <a:latin typeface="+mn-lt"/>
                  <a:cs typeface="Arial" panose="020B0604020202020204" pitchFamily="34" charset="0"/>
                </a:rPr>
                <a:t>View</a:t>
              </a:r>
              <a:r>
                <a:rPr lang="en-US" sz="1100" b="1" i="0" baseline="0">
                  <a:solidFill>
                    <a:schemeClr val="bg1">
                      <a:lumMod val="50000"/>
                    </a:schemeClr>
                  </a:solidFill>
                  <a:latin typeface="+mn-lt"/>
                  <a:cs typeface="Arial" panose="020B0604020202020204" pitchFamily="34" charset="0"/>
                </a:rPr>
                <a:t> All</a:t>
              </a:r>
              <a:endParaRPr lang="en-US" sz="1100" b="1" i="1">
                <a:solidFill>
                  <a:schemeClr val="bg1">
                    <a:lumMod val="50000"/>
                  </a:schemeClr>
                </a:solidFill>
                <a:latin typeface="+mn-lt"/>
                <a:cs typeface="Arial" panose="020B0604020202020204" pitchFamily="34" charset="0"/>
              </a:endParaRPr>
            </a:p>
          </xdr:txBody>
        </xdr:sp>
        <xdr:sp macro="" textlink="PivotTable!G6">
          <xdr:nvSpPr>
            <xdr:cNvPr id="118" name="TextBox 117"/>
            <xdr:cNvSpPr txBox="1"/>
          </xdr:nvSpPr>
          <xdr:spPr>
            <a:xfrm>
              <a:off x="5992187" y="8294967"/>
              <a:ext cx="1921224" cy="3015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F66DF4D-6845-4D74-9007-91D25A43B43B}" type="TxLink">
                <a:rPr lang="en-US" sz="1400" b="1" i="0" u="none" strike="noStrike">
                  <a:solidFill>
                    <a:sysClr val="windowText" lastClr="000000"/>
                  </a:solidFill>
                  <a:latin typeface="Calibri"/>
                  <a:cs typeface="Calibri"/>
                </a:rPr>
                <a:pPr/>
                <a:t>$13,000</a:t>
              </a:fld>
              <a:endParaRPr lang="en-US" sz="1400" b="1" i="1">
                <a:solidFill>
                  <a:sysClr val="windowText" lastClr="000000"/>
                </a:solidFill>
                <a:latin typeface="+mn-lt"/>
                <a:cs typeface="Arial" panose="020B0604020202020204" pitchFamily="34" charset="0"/>
              </a:endParaRPr>
            </a:p>
          </xdr:txBody>
        </xdr:sp>
        <xdr:sp macro="" textlink="">
          <xdr:nvSpPr>
            <xdr:cNvPr id="119" name="TextBox 118"/>
            <xdr:cNvSpPr txBox="1"/>
          </xdr:nvSpPr>
          <xdr:spPr>
            <a:xfrm>
              <a:off x="5992187" y="7964814"/>
              <a:ext cx="1921224" cy="4420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0" i="0">
                  <a:solidFill>
                    <a:schemeClr val="bg1">
                      <a:lumMod val="50000"/>
                    </a:schemeClr>
                  </a:solidFill>
                  <a:latin typeface="+mn-lt"/>
                  <a:cs typeface="Arial" panose="020B0604020202020204" pitchFamily="34" charset="0"/>
                </a:rPr>
                <a:t>Salary   </a:t>
              </a:r>
              <a:r>
                <a:rPr lang="en-US" sz="1600" b="0" i="0">
                  <a:solidFill>
                    <a:schemeClr val="bg1">
                      <a:lumMod val="50000"/>
                    </a:schemeClr>
                  </a:solidFill>
                  <a:latin typeface="+mn-lt"/>
                  <a:cs typeface="Arial" panose="020B0604020202020204" pitchFamily="34" charset="0"/>
                </a:rPr>
                <a:t>                                                                                                                                                                                                              </a:t>
              </a:r>
              <a:endParaRPr lang="en-US" sz="1600" b="0" i="1">
                <a:solidFill>
                  <a:schemeClr val="bg1">
                    <a:lumMod val="50000"/>
                  </a:schemeClr>
                </a:solidFill>
                <a:latin typeface="+mn-lt"/>
                <a:cs typeface="Arial" panose="020B0604020202020204" pitchFamily="34" charset="0"/>
              </a:endParaRPr>
            </a:p>
          </xdr:txBody>
        </xdr:sp>
        <xdr:sp macro="" textlink="PivotTable!G3">
          <xdr:nvSpPr>
            <xdr:cNvPr id="122" name="TextBox 121"/>
            <xdr:cNvSpPr txBox="1"/>
          </xdr:nvSpPr>
          <xdr:spPr>
            <a:xfrm>
              <a:off x="9395809" y="8294967"/>
              <a:ext cx="1928694" cy="3003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A8267EC-F8C0-474A-BE8D-86508CE60013}" type="TxLink">
                <a:rPr lang="en-US" sz="1400" b="1" i="0" u="none" strike="noStrike">
                  <a:solidFill>
                    <a:sysClr val="windowText" lastClr="000000"/>
                  </a:solidFill>
                  <a:latin typeface="Calibri"/>
                  <a:cs typeface="Calibri"/>
                </a:rPr>
                <a:pPr/>
                <a:t>$1,900</a:t>
              </a:fld>
              <a:endParaRPr lang="en-US" sz="1400" b="1" i="1">
                <a:solidFill>
                  <a:sysClr val="windowText" lastClr="000000"/>
                </a:solidFill>
                <a:latin typeface="+mn-lt"/>
                <a:cs typeface="Arial" panose="020B0604020202020204" pitchFamily="34" charset="0"/>
              </a:endParaRPr>
            </a:p>
          </xdr:txBody>
        </xdr:sp>
        <xdr:sp macro="" textlink="PivotTable!F3">
          <xdr:nvSpPr>
            <xdr:cNvPr id="123" name="TextBox 122"/>
            <xdr:cNvSpPr txBox="1"/>
          </xdr:nvSpPr>
          <xdr:spPr>
            <a:xfrm>
              <a:off x="9395809" y="7964814"/>
              <a:ext cx="1928694" cy="4408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0758A60-6D4D-492B-B224-3FA5A559ECDE}" type="TxLink">
                <a:rPr lang="en-US" sz="1400" b="0" i="0" u="none" strike="noStrike">
                  <a:solidFill>
                    <a:schemeClr val="bg1">
                      <a:lumMod val="50000"/>
                    </a:schemeClr>
                  </a:solidFill>
                  <a:latin typeface="Calibri"/>
                  <a:cs typeface="Calibri"/>
                </a:rPr>
                <a:pPr/>
                <a:t>E-commerce</a:t>
              </a:fld>
              <a:endParaRPr lang="en-US" sz="1400" b="0" i="1">
                <a:solidFill>
                  <a:schemeClr val="bg1">
                    <a:lumMod val="50000"/>
                  </a:schemeClr>
                </a:solidFill>
                <a:latin typeface="+mn-lt"/>
                <a:cs typeface="Arial" panose="020B0604020202020204" pitchFamily="34" charset="0"/>
              </a:endParaRPr>
            </a:p>
          </xdr:txBody>
        </xdr:sp>
        <xdr:sp macro="" textlink="PivotTable!G5">
          <xdr:nvSpPr>
            <xdr:cNvPr id="124" name="TextBox 123"/>
            <xdr:cNvSpPr txBox="1"/>
          </xdr:nvSpPr>
          <xdr:spPr>
            <a:xfrm>
              <a:off x="6027906" y="9197321"/>
              <a:ext cx="1921224" cy="3015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5E77C70-6808-426B-8636-3B2C14D3F14D}" type="TxLink">
                <a:rPr lang="en-US" sz="1600" b="1" i="0" u="none" strike="noStrike">
                  <a:solidFill>
                    <a:sysClr val="windowText" lastClr="000000"/>
                  </a:solidFill>
                  <a:latin typeface="Calibri"/>
                  <a:cs typeface="Calibri"/>
                </a:rPr>
                <a:pPr/>
                <a:t>$3,000</a:t>
              </a:fld>
              <a:endParaRPr lang="en-US" sz="1600" b="1" i="1">
                <a:solidFill>
                  <a:sysClr val="windowText" lastClr="000000"/>
                </a:solidFill>
                <a:latin typeface="+mn-lt"/>
                <a:cs typeface="Arial" panose="020B0604020202020204" pitchFamily="34" charset="0"/>
              </a:endParaRPr>
            </a:p>
          </xdr:txBody>
        </xdr:sp>
        <xdr:sp macro="" textlink="PivotTable!F5">
          <xdr:nvSpPr>
            <xdr:cNvPr id="125" name="TextBox 124"/>
            <xdr:cNvSpPr txBox="1"/>
          </xdr:nvSpPr>
          <xdr:spPr>
            <a:xfrm>
              <a:off x="6027906" y="8867168"/>
              <a:ext cx="1921224" cy="4364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73D4B98-815E-4072-B4A3-E9E48C0A6EA5}" type="TxLink">
                <a:rPr lang="en-US" sz="1400" b="0" i="0" u="none" strike="noStrike">
                  <a:solidFill>
                    <a:schemeClr val="bg1">
                      <a:lumMod val="50000"/>
                    </a:schemeClr>
                  </a:solidFill>
                  <a:latin typeface="Calibri"/>
                  <a:cs typeface="Calibri"/>
                </a:rPr>
                <a:pPr/>
                <a:t>My Shop</a:t>
              </a:fld>
              <a:endParaRPr lang="en-US" sz="1400" b="0" i="1">
                <a:solidFill>
                  <a:schemeClr val="bg1">
                    <a:lumMod val="50000"/>
                  </a:schemeClr>
                </a:solidFill>
                <a:latin typeface="+mn-lt"/>
                <a:cs typeface="Arial" panose="020B0604020202020204" pitchFamily="34" charset="0"/>
              </a:endParaRPr>
            </a:p>
          </xdr:txBody>
        </xdr:sp>
        <xdr:sp macro="" textlink="PivotTable!G4">
          <xdr:nvSpPr>
            <xdr:cNvPr id="126" name="TextBox 125"/>
            <xdr:cNvSpPr txBox="1"/>
          </xdr:nvSpPr>
          <xdr:spPr>
            <a:xfrm>
              <a:off x="9383903" y="9197321"/>
              <a:ext cx="1928694" cy="3003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342A9BD-A93C-4EE2-B8F1-7A98CE322487}" type="TxLink">
                <a:rPr lang="en-US" sz="1600" b="1" i="0" u="none" strike="noStrike">
                  <a:solidFill>
                    <a:sysClr val="windowText" lastClr="000000"/>
                  </a:solidFill>
                  <a:latin typeface="Calibri"/>
                  <a:cs typeface="Calibri"/>
                </a:rPr>
                <a:pPr/>
                <a:t>$170</a:t>
              </a:fld>
              <a:endParaRPr lang="en-US" sz="1600" b="1" i="1">
                <a:solidFill>
                  <a:sysClr val="windowText" lastClr="000000"/>
                </a:solidFill>
                <a:latin typeface="+mn-lt"/>
                <a:cs typeface="Arial" panose="020B0604020202020204" pitchFamily="34" charset="0"/>
              </a:endParaRPr>
            </a:p>
          </xdr:txBody>
        </xdr:sp>
        <xdr:sp macro="" textlink="PivotTable!F16">
          <xdr:nvSpPr>
            <xdr:cNvPr id="127" name="TextBox 126"/>
            <xdr:cNvSpPr txBox="1"/>
          </xdr:nvSpPr>
          <xdr:spPr>
            <a:xfrm>
              <a:off x="9383903" y="8867168"/>
              <a:ext cx="1928694" cy="4364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AB35550-D43C-4186-BA11-C913F89FBDEF}" type="TxLink">
                <a:rPr lang="en-US" sz="1400" b="0" i="0" u="none" strike="noStrike">
                  <a:solidFill>
                    <a:schemeClr val="bg1">
                      <a:lumMod val="50000"/>
                    </a:schemeClr>
                  </a:solidFill>
                  <a:latin typeface="Calibri"/>
                  <a:cs typeface="Calibri"/>
                </a:rPr>
                <a:pPr/>
                <a:t>Google Adsecne</a:t>
              </a:fld>
              <a:endParaRPr lang="en-US" sz="1400" b="0" i="1">
                <a:solidFill>
                  <a:schemeClr val="bg1">
                    <a:lumMod val="50000"/>
                  </a:schemeClr>
                </a:solidFill>
                <a:latin typeface="+mn-lt"/>
                <a:cs typeface="Arial" panose="020B0604020202020204" pitchFamily="34" charset="0"/>
              </a:endParaRPr>
            </a:p>
          </xdr:txBody>
        </xdr:sp>
        <xdr:sp macro="" textlink="">
          <xdr:nvSpPr>
            <xdr:cNvPr id="128" name="Rounded Rectangle 127"/>
            <xdr:cNvSpPr/>
          </xdr:nvSpPr>
          <xdr:spPr>
            <a:xfrm>
              <a:off x="8571012" y="8000740"/>
              <a:ext cx="713232" cy="636923"/>
            </a:xfrm>
            <a:prstGeom prst="roundRect">
              <a:avLst>
                <a:gd name="adj" fmla="val 24436"/>
              </a:avLst>
            </a:prstGeom>
            <a:solidFill>
              <a:schemeClr val="bg1"/>
            </a:solidFill>
            <a:ln>
              <a:noFill/>
            </a:ln>
            <a:effectLst>
              <a:outerShdw blurRad="76200" dist="12700" dir="5400000" algn="tr" rotWithShape="0">
                <a:prstClr val="black">
                  <a:alpha val="5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29" name="Rounded Rectangle 128"/>
            <xdr:cNvSpPr/>
          </xdr:nvSpPr>
          <xdr:spPr>
            <a:xfrm>
              <a:off x="8571012" y="8889197"/>
              <a:ext cx="713232" cy="636924"/>
            </a:xfrm>
            <a:prstGeom prst="roundRect">
              <a:avLst>
                <a:gd name="adj" fmla="val 24436"/>
              </a:avLst>
            </a:prstGeom>
            <a:solidFill>
              <a:schemeClr val="bg1"/>
            </a:solidFill>
            <a:ln>
              <a:noFill/>
            </a:ln>
            <a:effectLst>
              <a:outerShdw blurRad="76200" dist="12700" dir="5400000" algn="tr" rotWithShape="0">
                <a:prstClr val="black">
                  <a:alpha val="5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30" name="Rounded Rectangle 129"/>
            <xdr:cNvSpPr/>
          </xdr:nvSpPr>
          <xdr:spPr>
            <a:xfrm>
              <a:off x="5170707" y="7979341"/>
              <a:ext cx="722699" cy="636923"/>
            </a:xfrm>
            <a:prstGeom prst="roundRect">
              <a:avLst>
                <a:gd name="adj" fmla="val 24436"/>
              </a:avLst>
            </a:prstGeom>
            <a:solidFill>
              <a:schemeClr val="bg1"/>
            </a:solidFill>
            <a:ln>
              <a:noFill/>
            </a:ln>
            <a:effectLst>
              <a:outerShdw blurRad="76200" dist="12700" dir="5400000" algn="tr" rotWithShape="0">
                <a:prstClr val="black">
                  <a:alpha val="5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131" name="Rounded Rectangle 130"/>
            <xdr:cNvSpPr/>
          </xdr:nvSpPr>
          <xdr:spPr>
            <a:xfrm>
              <a:off x="5170707" y="8867798"/>
              <a:ext cx="722699" cy="636924"/>
            </a:xfrm>
            <a:prstGeom prst="roundRect">
              <a:avLst>
                <a:gd name="adj" fmla="val 24436"/>
              </a:avLst>
            </a:prstGeom>
            <a:solidFill>
              <a:schemeClr val="bg1"/>
            </a:solidFill>
            <a:ln>
              <a:noFill/>
            </a:ln>
            <a:effectLst>
              <a:outerShdw blurRad="76200" dist="12700" dir="5400000" algn="tr" rotWithShape="0">
                <a:prstClr val="black">
                  <a:alpha val="5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pSp>
      <xdr:grpSp>
        <xdr:nvGrpSpPr>
          <xdr:cNvPr id="87" name="Group 86"/>
          <xdr:cNvGrpSpPr/>
        </xdr:nvGrpSpPr>
        <xdr:grpSpPr>
          <a:xfrm>
            <a:off x="5118955" y="6185837"/>
            <a:ext cx="5523722" cy="1206013"/>
            <a:chOff x="5153405" y="6336040"/>
            <a:chExt cx="5531221" cy="1207781"/>
          </a:xfrm>
        </xdr:grpSpPr>
        <xdr:grpSp>
          <xdr:nvGrpSpPr>
            <xdr:cNvPr id="62" name="Group 61"/>
            <xdr:cNvGrpSpPr/>
          </xdr:nvGrpSpPr>
          <xdr:grpSpPr>
            <a:xfrm>
              <a:off x="8231255" y="6429420"/>
              <a:ext cx="2453371" cy="1114401"/>
              <a:chOff x="8210482" y="6063967"/>
              <a:chExt cx="2460613" cy="1107540"/>
            </a:xfrm>
          </xdr:grpSpPr>
          <xdr:sp macro="" textlink="">
            <xdr:nvSpPr>
              <xdr:cNvPr id="132" name="Rounded Rectangle 131"/>
              <xdr:cNvSpPr/>
            </xdr:nvSpPr>
            <xdr:spPr>
              <a:xfrm>
                <a:off x="8210482" y="6181398"/>
                <a:ext cx="2389208" cy="710797"/>
              </a:xfrm>
              <a:prstGeom prst="roundRect">
                <a:avLst>
                  <a:gd name="adj" fmla="val 11802"/>
                </a:avLst>
              </a:prstGeom>
              <a:solidFill>
                <a:schemeClr val="bg1"/>
              </a:solidFill>
              <a:ln>
                <a:noFill/>
              </a:ln>
              <a:effectLst>
                <a:outerShdw blurRad="76200" dist="12700" dir="5400000" algn="tr" rotWithShape="0">
                  <a:prstClr val="black">
                    <a:alpha val="5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pSp>
            <xdr:nvGrpSpPr>
              <xdr:cNvPr id="137" name="Group 136"/>
              <xdr:cNvGrpSpPr/>
            </xdr:nvGrpSpPr>
            <xdr:grpSpPr>
              <a:xfrm>
                <a:off x="9556073" y="6291924"/>
                <a:ext cx="1115022" cy="477830"/>
                <a:chOff x="6565101" y="6410717"/>
                <a:chExt cx="989659" cy="491646"/>
              </a:xfrm>
            </xdr:grpSpPr>
            <xdr:sp macro="" textlink="">
              <xdr:nvSpPr>
                <xdr:cNvPr id="138" name="TextBox 137"/>
                <xdr:cNvSpPr txBox="1"/>
              </xdr:nvSpPr>
              <xdr:spPr>
                <a:xfrm>
                  <a:off x="6565101" y="6410717"/>
                  <a:ext cx="853420" cy="2698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i="0">
                      <a:solidFill>
                        <a:schemeClr val="bg1">
                          <a:lumMod val="50000"/>
                        </a:schemeClr>
                      </a:solidFill>
                      <a:latin typeface="+mn-lt"/>
                      <a:cs typeface="Arial" panose="020B0604020202020204" pitchFamily="34" charset="0"/>
                    </a:rPr>
                    <a:t>Spendings</a:t>
                  </a:r>
                  <a:endParaRPr lang="en-US" sz="1200" b="1" i="1">
                    <a:solidFill>
                      <a:schemeClr val="bg1">
                        <a:lumMod val="50000"/>
                      </a:schemeClr>
                    </a:solidFill>
                    <a:latin typeface="+mn-lt"/>
                    <a:cs typeface="Arial" panose="020B0604020202020204" pitchFamily="34" charset="0"/>
                  </a:endParaRPr>
                </a:p>
              </xdr:txBody>
            </xdr:sp>
            <xdr:sp macro="" textlink="PivotTable!C7">
              <xdr:nvSpPr>
                <xdr:cNvPr id="139" name="TextBox 138"/>
                <xdr:cNvSpPr txBox="1"/>
              </xdr:nvSpPr>
              <xdr:spPr>
                <a:xfrm>
                  <a:off x="6565101" y="6625749"/>
                  <a:ext cx="989659" cy="276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F0ABA3E-50A7-4B47-8FBF-FDBB029F7FD8}" type="TxLink">
                    <a:rPr lang="en-US" sz="1600" b="1" i="0" u="none" strike="noStrike">
                      <a:solidFill>
                        <a:sysClr val="windowText" lastClr="000000"/>
                      </a:solidFill>
                      <a:latin typeface="Calibri"/>
                      <a:cs typeface="Calibri"/>
                    </a:rPr>
                    <a:pPr/>
                    <a:t>$8,453</a:t>
                  </a:fld>
                  <a:endParaRPr lang="en-US" sz="1600" b="1" i="1">
                    <a:solidFill>
                      <a:sysClr val="windowText" lastClr="000000"/>
                    </a:solidFill>
                    <a:latin typeface="+mn-lt"/>
                    <a:cs typeface="Arial" panose="020B0604020202020204" pitchFamily="34" charset="0"/>
                  </a:endParaRPr>
                </a:p>
              </xdr:txBody>
            </xdr:sp>
          </xdr:grpSp>
          <xdr:graphicFrame macro="">
            <xdr:nvGraphicFramePr>
              <xdr:cNvPr id="116" name="Chart 115"/>
              <xdr:cNvGraphicFramePr>
                <a:graphicFrameLocks/>
              </xdr:cNvGraphicFramePr>
            </xdr:nvGraphicFramePr>
            <xdr:xfrm>
              <a:off x="8210483" y="6063967"/>
              <a:ext cx="1373871" cy="1107540"/>
            </xdr:xfrm>
            <a:graphic>
              <a:graphicData uri="http://schemas.openxmlformats.org/drawingml/2006/chart">
                <c:chart xmlns:c="http://schemas.openxmlformats.org/drawingml/2006/chart" xmlns:r="http://schemas.openxmlformats.org/officeDocument/2006/relationships" r:id="rId4"/>
              </a:graphicData>
            </a:graphic>
          </xdr:graphicFrame>
        </xdr:grpSp>
        <xdr:grpSp>
          <xdr:nvGrpSpPr>
            <xdr:cNvPr id="69" name="Group 68"/>
            <xdr:cNvGrpSpPr/>
          </xdr:nvGrpSpPr>
          <xdr:grpSpPr>
            <a:xfrm>
              <a:off x="5153405" y="6336040"/>
              <a:ext cx="2516790" cy="910827"/>
              <a:chOff x="5131679" y="5998728"/>
              <a:chExt cx="2517743" cy="905681"/>
            </a:xfrm>
          </xdr:grpSpPr>
          <xdr:sp macro="" textlink="">
            <xdr:nvSpPr>
              <xdr:cNvPr id="133" name="Rounded Rectangle 132"/>
              <xdr:cNvSpPr/>
            </xdr:nvSpPr>
            <xdr:spPr>
              <a:xfrm>
                <a:off x="5179693" y="6181398"/>
                <a:ext cx="2389977" cy="710797"/>
              </a:xfrm>
              <a:prstGeom prst="roundRect">
                <a:avLst>
                  <a:gd name="adj" fmla="val 11802"/>
                </a:avLst>
              </a:prstGeom>
              <a:no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136" name="Group 135"/>
              <xdr:cNvGrpSpPr/>
            </xdr:nvGrpSpPr>
            <xdr:grpSpPr>
              <a:xfrm>
                <a:off x="6539261" y="6254348"/>
                <a:ext cx="1110161" cy="500394"/>
                <a:chOff x="6565101" y="6395061"/>
                <a:chExt cx="989659" cy="507302"/>
              </a:xfrm>
            </xdr:grpSpPr>
            <xdr:sp macro="" textlink="">
              <xdr:nvSpPr>
                <xdr:cNvPr id="134" name="TextBox 133"/>
                <xdr:cNvSpPr txBox="1"/>
              </xdr:nvSpPr>
              <xdr:spPr>
                <a:xfrm>
                  <a:off x="6565101" y="6395061"/>
                  <a:ext cx="737573" cy="2854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i="0">
                      <a:solidFill>
                        <a:schemeClr val="bg1">
                          <a:lumMod val="50000"/>
                        </a:schemeClr>
                      </a:solidFill>
                      <a:latin typeface="+mn-lt"/>
                      <a:cs typeface="Arial" panose="020B0604020202020204" pitchFamily="34" charset="0"/>
                    </a:rPr>
                    <a:t>Income</a:t>
                  </a:r>
                  <a:endParaRPr lang="en-US" sz="1200" b="1" i="1">
                    <a:solidFill>
                      <a:schemeClr val="bg1">
                        <a:lumMod val="50000"/>
                      </a:schemeClr>
                    </a:solidFill>
                    <a:latin typeface="+mn-lt"/>
                    <a:cs typeface="Arial" panose="020B0604020202020204" pitchFamily="34" charset="0"/>
                  </a:endParaRPr>
                </a:p>
              </xdr:txBody>
            </xdr:sp>
            <xdr:sp macro="" textlink="PivotTable!G7">
              <xdr:nvSpPr>
                <xdr:cNvPr id="135" name="TextBox 134"/>
                <xdr:cNvSpPr txBox="1"/>
              </xdr:nvSpPr>
              <xdr:spPr>
                <a:xfrm>
                  <a:off x="6565101" y="6625749"/>
                  <a:ext cx="989659" cy="276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C084C2E-6778-40C0-9A2D-506F708B63E7}" type="TxLink">
                    <a:rPr lang="en-US" sz="1600" b="1" i="0" u="none" strike="noStrike">
                      <a:solidFill>
                        <a:sysClr val="windowText" lastClr="000000"/>
                      </a:solidFill>
                      <a:latin typeface="Calibri"/>
                      <a:cs typeface="Calibri"/>
                    </a:rPr>
                    <a:pPr/>
                    <a:t>$18,070</a:t>
                  </a:fld>
                  <a:endParaRPr lang="en-US" sz="1600" b="1" i="1">
                    <a:solidFill>
                      <a:sysClr val="windowText" lastClr="000000"/>
                    </a:solidFill>
                    <a:latin typeface="+mn-lt"/>
                    <a:cs typeface="Arial" panose="020B0604020202020204" pitchFamily="34" charset="0"/>
                  </a:endParaRPr>
                </a:p>
              </xdr:txBody>
            </xdr:sp>
          </xdr:grpSp>
          <xdr:graphicFrame macro="">
            <xdr:nvGraphicFramePr>
              <xdr:cNvPr id="120" name="Chart 119"/>
              <xdr:cNvGraphicFramePr>
                <a:graphicFrameLocks/>
              </xdr:cNvGraphicFramePr>
            </xdr:nvGraphicFramePr>
            <xdr:xfrm>
              <a:off x="5131679" y="5998728"/>
              <a:ext cx="1418645" cy="905681"/>
            </xdr:xfrm>
            <a:graphic>
              <a:graphicData uri="http://schemas.openxmlformats.org/drawingml/2006/chart">
                <c:chart xmlns:c="http://schemas.openxmlformats.org/drawingml/2006/chart" xmlns:r="http://schemas.openxmlformats.org/officeDocument/2006/relationships" r:id="rId5"/>
              </a:graphicData>
            </a:graphic>
          </xdr:graphicFrame>
        </xdr:grpSp>
      </xdr:grpSp>
      <xdr:grpSp>
        <xdr:nvGrpSpPr>
          <xdr:cNvPr id="57" name="Group 56"/>
          <xdr:cNvGrpSpPr/>
        </xdr:nvGrpSpPr>
        <xdr:grpSpPr>
          <a:xfrm>
            <a:off x="12526080" y="2389601"/>
            <a:ext cx="6329736" cy="2877051"/>
            <a:chOff x="12565387" y="2423139"/>
            <a:chExt cx="6350458" cy="2892294"/>
          </a:xfrm>
        </xdr:grpSpPr>
        <xdr:graphicFrame macro="">
          <xdr:nvGraphicFramePr>
            <xdr:cNvPr id="121" name="Chart 120"/>
            <xdr:cNvGraphicFramePr>
              <a:graphicFrameLocks/>
            </xdr:cNvGraphicFramePr>
          </xdr:nvGraphicFramePr>
          <xdr:xfrm>
            <a:off x="12744719" y="2937993"/>
            <a:ext cx="6171126" cy="2377440"/>
          </xdr:xfrm>
          <a:graphic>
            <a:graphicData uri="http://schemas.openxmlformats.org/drawingml/2006/chart">
              <c:chart xmlns:c="http://schemas.openxmlformats.org/drawingml/2006/chart" xmlns:r="http://schemas.openxmlformats.org/officeDocument/2006/relationships" r:id="rId6"/>
            </a:graphicData>
          </a:graphic>
        </xdr:graphicFrame>
        <xdr:sp macro="" textlink="">
          <xdr:nvSpPr>
            <xdr:cNvPr id="140" name="TextBox 139"/>
            <xdr:cNvSpPr txBox="1"/>
          </xdr:nvSpPr>
          <xdr:spPr>
            <a:xfrm>
              <a:off x="12565387" y="2423139"/>
              <a:ext cx="3109925" cy="3589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ysClr val="windowText" lastClr="000000"/>
                  </a:solidFill>
                  <a:latin typeface="+mn-lt"/>
                  <a:cs typeface="Arial" panose="020B0604020202020204" pitchFamily="34" charset="0"/>
                </a:rPr>
                <a:t>Income</a:t>
              </a:r>
              <a:r>
                <a:rPr lang="en-US" sz="2000" b="1" i="0" baseline="0">
                  <a:solidFill>
                    <a:sysClr val="windowText" lastClr="000000"/>
                  </a:solidFill>
                  <a:latin typeface="+mn-lt"/>
                  <a:cs typeface="Arial" panose="020B0604020202020204" pitchFamily="34" charset="0"/>
                </a:rPr>
                <a:t> and Expenses</a:t>
              </a:r>
              <a:endParaRPr lang="en-US" sz="2000" b="1" i="1">
                <a:solidFill>
                  <a:sysClr val="windowText" lastClr="000000"/>
                </a:solidFill>
                <a:latin typeface="+mn-lt"/>
                <a:cs typeface="Arial" panose="020B0604020202020204" pitchFamily="34" charset="0"/>
              </a:endParaRPr>
            </a:p>
          </xdr:txBody>
        </xdr:sp>
        <xdr:sp macro="" textlink="">
          <xdr:nvSpPr>
            <xdr:cNvPr id="141" name="TextBox 140"/>
            <xdr:cNvSpPr txBox="1"/>
          </xdr:nvSpPr>
          <xdr:spPr>
            <a:xfrm>
              <a:off x="16397509" y="2763592"/>
              <a:ext cx="1243859" cy="291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0" i="0">
                  <a:solidFill>
                    <a:sysClr val="windowText" lastClr="000000"/>
                  </a:solidFill>
                  <a:latin typeface="+mn-lt"/>
                  <a:cs typeface="Arial" panose="020B0604020202020204" pitchFamily="34" charset="0"/>
                </a:rPr>
                <a:t>Max</a:t>
              </a:r>
              <a:r>
                <a:rPr lang="en-US" sz="1400" b="0" i="0" baseline="0">
                  <a:solidFill>
                    <a:sysClr val="windowText" lastClr="000000"/>
                  </a:solidFill>
                  <a:latin typeface="+mn-lt"/>
                  <a:cs typeface="Arial" panose="020B0604020202020204" pitchFamily="34" charset="0"/>
                </a:rPr>
                <a:t> Expenses</a:t>
              </a:r>
              <a:endParaRPr lang="en-US" sz="1400" b="0" i="1">
                <a:solidFill>
                  <a:sysClr val="windowText" lastClr="000000"/>
                </a:solidFill>
                <a:latin typeface="+mn-lt"/>
                <a:cs typeface="Arial" panose="020B0604020202020204" pitchFamily="34" charset="0"/>
              </a:endParaRPr>
            </a:p>
          </xdr:txBody>
        </xdr:sp>
        <xdr:sp macro="" textlink="">
          <xdr:nvSpPr>
            <xdr:cNvPr id="142" name="TextBox 141"/>
            <xdr:cNvSpPr txBox="1"/>
          </xdr:nvSpPr>
          <xdr:spPr>
            <a:xfrm>
              <a:off x="17619260" y="2755006"/>
              <a:ext cx="1234334" cy="291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0" i="0">
                  <a:solidFill>
                    <a:sysClr val="windowText" lastClr="000000"/>
                  </a:solidFill>
                  <a:latin typeface="+mn-lt"/>
                  <a:cs typeface="Arial" panose="020B0604020202020204" pitchFamily="34" charset="0"/>
                </a:rPr>
                <a:t>Max</a:t>
              </a:r>
              <a:r>
                <a:rPr lang="en-US" sz="1400" b="0" i="0" baseline="0">
                  <a:solidFill>
                    <a:sysClr val="windowText" lastClr="000000"/>
                  </a:solidFill>
                  <a:latin typeface="+mn-lt"/>
                  <a:cs typeface="Arial" panose="020B0604020202020204" pitchFamily="34" charset="0"/>
                </a:rPr>
                <a:t> Income</a:t>
              </a:r>
              <a:endParaRPr lang="en-US" sz="1400" b="0" i="1">
                <a:solidFill>
                  <a:sysClr val="windowText" lastClr="000000"/>
                </a:solidFill>
                <a:latin typeface="+mn-lt"/>
                <a:cs typeface="Arial" panose="020B0604020202020204" pitchFamily="34" charset="0"/>
              </a:endParaRPr>
            </a:p>
          </xdr:txBody>
        </xdr:sp>
        <xdr:sp macro="" textlink="PivotTable!AA12">
          <xdr:nvSpPr>
            <xdr:cNvPr id="143" name="TextBox 142"/>
            <xdr:cNvSpPr txBox="1"/>
          </xdr:nvSpPr>
          <xdr:spPr>
            <a:xfrm>
              <a:off x="16402339" y="2531770"/>
              <a:ext cx="1243859" cy="291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A3B1041-AE9E-4603-9586-3B82557D8472}" type="TxLink">
                <a:rPr lang="en-US" sz="1400" b="1" i="0" u="none" strike="noStrike">
                  <a:solidFill>
                    <a:srgbClr val="000000"/>
                  </a:solidFill>
                  <a:latin typeface="Calibri"/>
                  <a:cs typeface="Calibri"/>
                </a:rPr>
                <a:pPr algn="ctr"/>
                <a:t>$11,593</a:t>
              </a:fld>
              <a:endParaRPr lang="en-US" sz="1400" b="0" i="1">
                <a:solidFill>
                  <a:sysClr val="windowText" lastClr="000000"/>
                </a:solidFill>
                <a:latin typeface="+mn-lt"/>
                <a:cs typeface="Arial" panose="020B0604020202020204" pitchFamily="34" charset="0"/>
              </a:endParaRPr>
            </a:p>
          </xdr:txBody>
        </xdr:sp>
        <xdr:sp macro="" textlink="PivotTable!AA11">
          <xdr:nvSpPr>
            <xdr:cNvPr id="144" name="TextBox 143"/>
            <xdr:cNvSpPr txBox="1"/>
          </xdr:nvSpPr>
          <xdr:spPr>
            <a:xfrm>
              <a:off x="17624090" y="2531770"/>
              <a:ext cx="1234334" cy="291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3739B7C2-DA05-419B-8011-CBD007C4C691}" type="TxLink">
                <a:rPr lang="en-US" sz="1400" b="1" i="0" u="none" strike="noStrike">
                  <a:solidFill>
                    <a:srgbClr val="000000"/>
                  </a:solidFill>
                  <a:latin typeface="Calibri"/>
                  <a:cs typeface="Calibri"/>
                </a:rPr>
                <a:pPr algn="ctr"/>
                <a:t>$18,070</a:t>
              </a:fld>
              <a:endParaRPr lang="en-US" sz="1400" b="0" i="1">
                <a:solidFill>
                  <a:sysClr val="windowText" lastClr="000000"/>
                </a:solidFill>
                <a:latin typeface="+mn-lt"/>
                <a:cs typeface="Arial" panose="020B0604020202020204" pitchFamily="34" charset="0"/>
              </a:endParaRPr>
            </a:p>
          </xdr:txBody>
        </xdr:sp>
      </xdr:grpSp>
      <xdr:grpSp>
        <xdr:nvGrpSpPr>
          <xdr:cNvPr id="58" name="Group 57"/>
          <xdr:cNvGrpSpPr/>
        </xdr:nvGrpSpPr>
        <xdr:grpSpPr>
          <a:xfrm>
            <a:off x="12810865" y="5771881"/>
            <a:ext cx="6406323" cy="1181710"/>
            <a:chOff x="12758634" y="5827059"/>
            <a:chExt cx="6235337" cy="1176617"/>
          </a:xfrm>
        </xdr:grpSpPr>
        <xdr:sp macro="" textlink="">
          <xdr:nvSpPr>
            <xdr:cNvPr id="145" name="Rounded Rectangle 144"/>
            <xdr:cNvSpPr/>
          </xdr:nvSpPr>
          <xdr:spPr>
            <a:xfrm>
              <a:off x="12758634" y="5827059"/>
              <a:ext cx="6235337" cy="1176617"/>
            </a:xfrm>
            <a:prstGeom prst="roundRect">
              <a:avLst>
                <a:gd name="adj" fmla="val 14912"/>
              </a:avLst>
            </a:prstGeom>
            <a:noFill/>
            <a:ln>
              <a:solidFill>
                <a:schemeClr val="bg1">
                  <a:lumMod val="65000"/>
                </a:schemeClr>
              </a:solidFill>
            </a:ln>
            <a:effectLst>
              <a:outerShdw blurRad="76200" dist="12700" dir="5400000" algn="tr" rotWithShape="0">
                <a:prstClr val="black">
                  <a:alpha val="5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ln>
                  <a:noFill/>
                </a:ln>
                <a:solidFill>
                  <a:schemeClr val="lt1"/>
                </a:solidFill>
                <a:latin typeface="+mn-lt"/>
                <a:ea typeface="+mn-ea"/>
                <a:cs typeface="+mn-cs"/>
              </a:endParaRPr>
            </a:p>
          </xdr:txBody>
        </xdr:sp>
        <xdr:sp macro="" textlink="">
          <xdr:nvSpPr>
            <xdr:cNvPr id="147" name="TextBox 146"/>
            <xdr:cNvSpPr txBox="1"/>
          </xdr:nvSpPr>
          <xdr:spPr>
            <a:xfrm>
              <a:off x="12867199" y="5976468"/>
              <a:ext cx="1551036" cy="3986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i="0">
                  <a:solidFill>
                    <a:schemeClr val="bg1">
                      <a:lumMod val="50000"/>
                    </a:schemeClr>
                  </a:solidFill>
                  <a:latin typeface="+mn-lt"/>
                  <a:cs typeface="Arial" panose="020B0604020202020204" pitchFamily="34" charset="0"/>
                </a:rPr>
                <a:t>Notification</a:t>
              </a:r>
              <a:endParaRPr lang="en-US" sz="2000" b="1" i="1">
                <a:solidFill>
                  <a:schemeClr val="bg1">
                    <a:lumMod val="50000"/>
                  </a:schemeClr>
                </a:solidFill>
                <a:latin typeface="+mn-lt"/>
                <a:cs typeface="Arial" panose="020B0604020202020204" pitchFamily="34" charset="0"/>
              </a:endParaRPr>
            </a:p>
          </xdr:txBody>
        </xdr:sp>
        <xdr:sp macro="" textlink="PivotTable!AD15">
          <xdr:nvSpPr>
            <xdr:cNvPr id="148" name="TextBox 147"/>
            <xdr:cNvSpPr txBox="1"/>
          </xdr:nvSpPr>
          <xdr:spPr>
            <a:xfrm>
              <a:off x="12870188" y="6349999"/>
              <a:ext cx="6105106" cy="4576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305C76E-DFA1-4DDC-AD3C-C0F666BF75A7}" type="TxLink">
                <a:rPr lang="en-US" sz="2000" b="1" i="0" u="none" strike="noStrike">
                  <a:solidFill>
                    <a:sysClr val="windowText" lastClr="000000"/>
                  </a:solidFill>
                  <a:latin typeface="Calibri"/>
                  <a:cs typeface="Calibri"/>
                </a:rPr>
                <a:pPr/>
                <a:t>3 Bills are past Due, Pay to avoid late payment.</a:t>
              </a:fld>
              <a:endParaRPr lang="en-US" sz="2000" b="1" i="1">
                <a:solidFill>
                  <a:sysClr val="windowText" lastClr="000000"/>
                </a:solidFill>
                <a:latin typeface="+mn-lt"/>
                <a:cs typeface="Arial" panose="020B0604020202020204" pitchFamily="34" charset="0"/>
              </a:endParaRPr>
            </a:p>
          </xdr:txBody>
        </xdr:sp>
      </xdr:grpSp>
      <mc:AlternateContent xmlns:mc="http://schemas.openxmlformats.org/markup-compatibility/2006" xmlns:a14="http://schemas.microsoft.com/office/drawing/2010/main">
        <mc:Choice Requires="a14">
          <xdr:graphicFrame macro="">
            <xdr:nvGraphicFramePr>
              <xdr:cNvPr id="150" name="Month 2"/>
              <xdr:cNvGraphicFramePr>
                <a:graphicFrameLocks/>
              </xdr:cNvGraphicFramePr>
            </xdr:nvGraphicFramePr>
            <xdr:xfrm>
              <a:off x="1488862" y="7039121"/>
              <a:ext cx="2660852" cy="1856612"/>
            </xdr:xfrm>
            <a:graphic>
              <a:graphicData uri="http://schemas.microsoft.com/office/drawing/2010/slicer">
                <sle:slicer xmlns:sle="http://schemas.microsoft.com/office/drawing/2010/slicer" name="Month 2"/>
              </a:graphicData>
            </a:graphic>
          </xdr:graphicFrame>
        </mc:Choice>
        <mc:Fallback xmlns="">
          <xdr:sp macro="" textlink="">
            <xdr:nvSpPr>
              <xdr:cNvPr id="0" name=""/>
              <xdr:cNvSpPr>
                <a:spLocks noTextEdit="1"/>
              </xdr:cNvSpPr>
            </xdr:nvSpPr>
            <xdr:spPr>
              <a:xfrm>
                <a:off x="1656522" y="7611898"/>
                <a:ext cx="2609022" cy="19039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nvGrpSpPr>
          <xdr:cNvPr id="86" name="Group 85"/>
          <xdr:cNvGrpSpPr/>
        </xdr:nvGrpSpPr>
        <xdr:grpSpPr>
          <a:xfrm>
            <a:off x="5104630" y="5206947"/>
            <a:ext cx="5568570" cy="981991"/>
            <a:chOff x="5139080" y="5423417"/>
            <a:chExt cx="5576070" cy="983758"/>
          </a:xfrm>
        </xdr:grpSpPr>
        <xdr:grpSp>
          <xdr:nvGrpSpPr>
            <xdr:cNvPr id="84" name="Group 83"/>
            <xdr:cNvGrpSpPr/>
          </xdr:nvGrpSpPr>
          <xdr:grpSpPr>
            <a:xfrm>
              <a:off x="5139080" y="5790369"/>
              <a:ext cx="5576070" cy="616806"/>
              <a:chOff x="5117354" y="5341473"/>
              <a:chExt cx="5584265" cy="765734"/>
            </a:xfrm>
          </xdr:grpSpPr>
          <xdr:graphicFrame macro="">
            <xdr:nvGraphicFramePr>
              <xdr:cNvPr id="151" name="Chart 150"/>
              <xdr:cNvGraphicFramePr>
                <a:graphicFrameLocks/>
              </xdr:cNvGraphicFramePr>
            </xdr:nvGraphicFramePr>
            <xdr:xfrm>
              <a:off x="5117354" y="5341473"/>
              <a:ext cx="5584265" cy="765734"/>
            </xdr:xfrm>
            <a:graphic>
              <a:graphicData uri="http://schemas.openxmlformats.org/drawingml/2006/chart">
                <c:chart xmlns:c="http://schemas.openxmlformats.org/drawingml/2006/chart" xmlns:r="http://schemas.openxmlformats.org/officeDocument/2006/relationships" r:id="rId7"/>
              </a:graphicData>
            </a:graphic>
          </xdr:graphicFrame>
          <xdr:sp macro="" textlink="">
            <xdr:nvSpPr>
              <xdr:cNvPr id="60" name="Rounded Rectangle 59"/>
              <xdr:cNvSpPr/>
            </xdr:nvSpPr>
            <xdr:spPr>
              <a:xfrm>
                <a:off x="5229411" y="5602941"/>
                <a:ext cx="5360147" cy="242794"/>
              </a:xfrm>
              <a:prstGeom prst="roundRect">
                <a:avLst>
                  <a:gd name="adj" fmla="val 42473"/>
                </a:avLst>
              </a:prstGeom>
              <a:noFill/>
              <a:ln w="98425">
                <a:solidFill>
                  <a:schemeClr val="bg1">
                    <a:lumMod val="9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149" name="TextBox 148"/>
            <xdr:cNvSpPr txBox="1"/>
          </xdr:nvSpPr>
          <xdr:spPr>
            <a:xfrm>
              <a:off x="5258690" y="5423417"/>
              <a:ext cx="1933657" cy="6111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0" i="0">
                  <a:solidFill>
                    <a:schemeClr val="bg1">
                      <a:lumMod val="50000"/>
                    </a:schemeClr>
                  </a:solidFill>
                  <a:latin typeface="+mn-lt"/>
                  <a:cs typeface="Arial" panose="020B0604020202020204" pitchFamily="34" charset="0"/>
                </a:rPr>
                <a:t>Income</a:t>
              </a:r>
              <a:r>
                <a:rPr lang="en-US" sz="1500" b="0" i="0" baseline="0">
                  <a:solidFill>
                    <a:schemeClr val="bg1">
                      <a:lumMod val="50000"/>
                    </a:schemeClr>
                  </a:solidFill>
                  <a:latin typeface="+mn-lt"/>
                  <a:cs typeface="Arial" panose="020B0604020202020204" pitchFamily="34" charset="0"/>
                </a:rPr>
                <a:t> Goal</a:t>
              </a:r>
            </a:p>
            <a:p>
              <a:r>
                <a:rPr lang="en-US" sz="1500" b="0" i="0" baseline="0">
                  <a:solidFill>
                    <a:schemeClr val="bg1">
                      <a:lumMod val="50000"/>
                    </a:schemeClr>
                  </a:solidFill>
                  <a:latin typeface="+mn-lt"/>
                  <a:cs typeface="Arial" panose="020B0604020202020204" pitchFamily="34" charset="0"/>
                </a:rPr>
                <a:t>Progress to month</a:t>
              </a:r>
              <a:endParaRPr lang="en-US" sz="1500" b="0" i="1">
                <a:solidFill>
                  <a:schemeClr val="bg1">
                    <a:lumMod val="50000"/>
                  </a:schemeClr>
                </a:solidFill>
                <a:latin typeface="+mn-lt"/>
                <a:cs typeface="Arial" panose="020B0604020202020204" pitchFamily="34" charset="0"/>
              </a:endParaRPr>
            </a:p>
          </xdr:txBody>
        </xdr:sp>
        <xdr:grpSp>
          <xdr:nvGrpSpPr>
            <xdr:cNvPr id="85" name="Group 84"/>
            <xdr:cNvGrpSpPr/>
          </xdr:nvGrpSpPr>
          <xdr:grpSpPr>
            <a:xfrm>
              <a:off x="8940797" y="5628326"/>
              <a:ext cx="1731606" cy="345644"/>
              <a:chOff x="8940797" y="5628326"/>
              <a:chExt cx="1731606" cy="345644"/>
            </a:xfrm>
          </xdr:grpSpPr>
          <xdr:sp macro="" textlink="">
            <xdr:nvSpPr>
              <xdr:cNvPr id="152" name="TextBox 151"/>
              <xdr:cNvSpPr txBox="1"/>
            </xdr:nvSpPr>
            <xdr:spPr>
              <a:xfrm>
                <a:off x="9863943" y="5633993"/>
                <a:ext cx="808460" cy="338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0" i="0" baseline="0">
                    <a:solidFill>
                      <a:schemeClr val="bg1">
                        <a:lumMod val="50000"/>
                      </a:schemeClr>
                    </a:solidFill>
                  </a:rPr>
                  <a:t>39,296 </a:t>
                </a:r>
              </a:p>
            </xdr:txBody>
          </xdr:sp>
          <xdr:sp macro="" textlink="">
            <xdr:nvSpPr>
              <xdr:cNvPr id="153" name="TextBox 152"/>
              <xdr:cNvSpPr txBox="1"/>
            </xdr:nvSpPr>
            <xdr:spPr>
              <a:xfrm>
                <a:off x="9699422" y="5641999"/>
                <a:ext cx="356453" cy="3149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i="1">
                    <a:solidFill>
                      <a:sysClr val="windowText" lastClr="000000"/>
                    </a:solidFill>
                    <a:latin typeface="+mn-lt"/>
                    <a:cs typeface="Arial" panose="020B0604020202020204" pitchFamily="34" charset="0"/>
                  </a:rPr>
                  <a:t>/</a:t>
                </a:r>
              </a:p>
            </xdr:txBody>
          </xdr:sp>
          <xdr:sp macro="" textlink="PivotTable!AK9">
            <xdr:nvSpPr>
              <xdr:cNvPr id="154" name="TextBox 153"/>
              <xdr:cNvSpPr txBox="1"/>
            </xdr:nvSpPr>
            <xdr:spPr>
              <a:xfrm>
                <a:off x="8940797" y="5628326"/>
                <a:ext cx="968533" cy="3456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79B6EE0-B22A-44C0-A159-FB4258356204}" type="TxLink">
                  <a:rPr lang="en-US" sz="1600" b="1" i="0" u="none" strike="noStrike" baseline="0">
                    <a:solidFill>
                      <a:sysClr val="windowText" lastClr="000000"/>
                    </a:solidFill>
                    <a:latin typeface="Calibri"/>
                    <a:cs typeface="Calibri"/>
                  </a:rPr>
                  <a:pPr/>
                  <a:t>$18,070</a:t>
                </a:fld>
                <a:endParaRPr lang="en-US" sz="1600" b="0" i="0" baseline="0">
                  <a:solidFill>
                    <a:sysClr val="windowText" lastClr="000000"/>
                  </a:solidFill>
                </a:endParaRPr>
              </a:p>
            </xdr:txBody>
          </xdr:sp>
        </xdr:grpSp>
      </xdr:grpSp>
      <xdr:pic>
        <xdr:nvPicPr>
          <xdr:cNvPr id="161" name="Picture 160"/>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40991" y="819034"/>
            <a:ext cx="5157881" cy="3748229"/>
          </a:xfrm>
          <a:prstGeom prst="rect">
            <a:avLst/>
          </a:prstGeom>
        </xdr:spPr>
      </xdr:pic>
      <xdr:grpSp>
        <xdr:nvGrpSpPr>
          <xdr:cNvPr id="88" name="Group 87"/>
          <xdr:cNvGrpSpPr/>
        </xdr:nvGrpSpPr>
        <xdr:grpSpPr>
          <a:xfrm>
            <a:off x="1139995" y="2272276"/>
            <a:ext cx="3236159" cy="1530412"/>
            <a:chOff x="1146229" y="1775848"/>
            <a:chExt cx="3261103" cy="1559764"/>
          </a:xfrm>
        </xdr:grpSpPr>
        <xdr:sp macro="" textlink="">
          <xdr:nvSpPr>
            <xdr:cNvPr id="155" name="TextBox 154"/>
            <xdr:cNvSpPr txBox="1"/>
          </xdr:nvSpPr>
          <xdr:spPr>
            <a:xfrm>
              <a:off x="1146230" y="1775848"/>
              <a:ext cx="3261102" cy="5355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i="0">
                  <a:solidFill>
                    <a:schemeClr val="bg1"/>
                  </a:solidFill>
                  <a:latin typeface="+mn-lt"/>
                  <a:cs typeface="Arial" panose="020B0604020202020204" pitchFamily="34" charset="0"/>
                </a:rPr>
                <a:t>TOTAL NET</a:t>
              </a:r>
              <a:r>
                <a:rPr lang="en-US" sz="1600" b="0" i="0" baseline="0">
                  <a:solidFill>
                    <a:schemeClr val="bg1"/>
                  </a:solidFill>
                  <a:latin typeface="+mn-lt"/>
                  <a:cs typeface="Arial" panose="020B0604020202020204" pitchFamily="34" charset="0"/>
                </a:rPr>
                <a:t> WORTH</a:t>
              </a:r>
              <a:endParaRPr lang="en-US" sz="1600" b="0" i="1">
                <a:solidFill>
                  <a:schemeClr val="bg1"/>
                </a:solidFill>
                <a:latin typeface="+mn-lt"/>
                <a:cs typeface="Arial" panose="020B0604020202020204" pitchFamily="34" charset="0"/>
              </a:endParaRPr>
            </a:p>
          </xdr:txBody>
        </xdr:sp>
        <xdr:sp macro="" textlink="PivotTable!AQ6">
          <xdr:nvSpPr>
            <xdr:cNvPr id="156" name="TextBox 155"/>
            <xdr:cNvSpPr txBox="1"/>
          </xdr:nvSpPr>
          <xdr:spPr>
            <a:xfrm>
              <a:off x="1146229" y="2121977"/>
              <a:ext cx="3244957" cy="9292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6BB9AEF-B93D-4A71-B47D-817E181B5625}" type="TxLink">
                <a:rPr lang="en-US" sz="5400" b="1" i="0" u="none" strike="noStrike">
                  <a:solidFill>
                    <a:schemeClr val="bg1"/>
                  </a:solidFill>
                  <a:latin typeface="Calibri"/>
                  <a:cs typeface="Calibri"/>
                </a:rPr>
                <a:pPr algn="ctr"/>
                <a:t>349K</a:t>
              </a:fld>
              <a:endParaRPr lang="en-US" sz="5400" b="1" i="1">
                <a:solidFill>
                  <a:schemeClr val="bg1"/>
                </a:solidFill>
                <a:latin typeface="+mn-lt"/>
                <a:cs typeface="Arial" panose="020B0604020202020204" pitchFamily="34" charset="0"/>
              </a:endParaRPr>
            </a:p>
          </xdr:txBody>
        </xdr:sp>
        <xdr:sp macro="" textlink="">
          <xdr:nvSpPr>
            <xdr:cNvPr id="158" name="TextBox 157"/>
            <xdr:cNvSpPr txBox="1"/>
          </xdr:nvSpPr>
          <xdr:spPr>
            <a:xfrm>
              <a:off x="1178517" y="2800027"/>
              <a:ext cx="3228814" cy="5355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0" i="0">
                  <a:solidFill>
                    <a:schemeClr val="bg1"/>
                  </a:solidFill>
                  <a:latin typeface="+mn-lt"/>
                  <a:cs typeface="Arial" panose="020B0604020202020204" pitchFamily="34" charset="0"/>
                </a:rPr>
                <a:t>USD</a:t>
              </a:r>
              <a:endParaRPr lang="en-US" sz="1800" b="0" i="1">
                <a:solidFill>
                  <a:schemeClr val="bg1"/>
                </a:solidFill>
                <a:latin typeface="+mn-lt"/>
                <a:cs typeface="Arial" panose="020B0604020202020204" pitchFamily="34" charset="0"/>
              </a:endParaRPr>
            </a:p>
          </xdr:txBody>
        </xdr:sp>
      </xdr:grpSp>
      <xdr:sp macro="" textlink="">
        <xdr:nvSpPr>
          <xdr:cNvPr id="163" name="TextBox 162"/>
          <xdr:cNvSpPr txBox="1"/>
        </xdr:nvSpPr>
        <xdr:spPr>
          <a:xfrm>
            <a:off x="10376225" y="988443"/>
            <a:ext cx="3552276" cy="750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200" b="1">
                <a:ln>
                  <a:noFill/>
                </a:ln>
                <a:solidFill>
                  <a:schemeClr val="bg1"/>
                </a:solidFill>
              </a:rPr>
              <a:t>Charles</a:t>
            </a:r>
            <a:r>
              <a:rPr lang="en-US" sz="2200" b="1" baseline="0">
                <a:ln>
                  <a:noFill/>
                </a:ln>
                <a:solidFill>
                  <a:schemeClr val="bg1"/>
                </a:solidFill>
              </a:rPr>
              <a:t> F. Kennedy</a:t>
            </a:r>
          </a:p>
          <a:p>
            <a:pPr algn="ctr"/>
            <a:r>
              <a:rPr lang="en-US" sz="2000">
                <a:ln>
                  <a:noFill/>
                </a:ln>
                <a:solidFill>
                  <a:schemeClr val="bg1"/>
                </a:solidFill>
              </a:rPr>
              <a:t>Senior Data Analyst</a:t>
            </a:r>
          </a:p>
        </xdr:txBody>
      </xdr:sp>
      <xdr:sp macro="" textlink="">
        <xdr:nvSpPr>
          <xdr:cNvPr id="164" name="TextBox 163"/>
          <xdr:cNvSpPr txBox="1"/>
        </xdr:nvSpPr>
        <xdr:spPr>
          <a:xfrm>
            <a:off x="1170557" y="9550142"/>
            <a:ext cx="3203870" cy="4441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0">
                <a:solidFill>
                  <a:schemeClr val="bg1"/>
                </a:solidFill>
              </a:rPr>
              <a:t>By</a:t>
            </a:r>
            <a:r>
              <a:rPr lang="en-US" sz="1800" b="0" baseline="0">
                <a:solidFill>
                  <a:schemeClr val="bg1"/>
                </a:solidFill>
              </a:rPr>
              <a:t>: Victor Oluniyi</a:t>
            </a:r>
            <a:endParaRPr lang="en-US" sz="1800" b="0">
              <a:solidFill>
                <a:schemeClr val="bg1"/>
              </a:solidFill>
            </a:endParaRPr>
          </a:p>
        </xdr:txBody>
      </xdr:sp>
      <xdr:pic>
        <xdr:nvPicPr>
          <xdr:cNvPr id="167" name="Picture 166"/>
          <xdr:cNvPicPr>
            <a:picLocks noChangeAspect="1"/>
          </xdr:cNvPicPr>
        </xdr:nvPicPr>
        <xdr:blipFill>
          <a:blip xmlns:r="http://schemas.openxmlformats.org/officeDocument/2006/relationships" r:embed="rId9"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1609694" y="4920569"/>
            <a:ext cx="225870" cy="227505"/>
          </a:xfrm>
          <a:prstGeom prst="rect">
            <a:avLst/>
          </a:prstGeom>
        </xdr:spPr>
      </xdr:pic>
      <xdr:pic>
        <xdr:nvPicPr>
          <xdr:cNvPr id="168" name="Picture 167"/>
          <xdr:cNvPicPr>
            <a:picLocks noChangeAspect="1"/>
          </xdr:cNvPicPr>
        </xdr:nvPicPr>
        <xdr:blipFill>
          <a:blip xmlns:r="http://schemas.openxmlformats.org/officeDocument/2006/relationships" r:embed="rId10"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1609694" y="5974366"/>
            <a:ext cx="229983" cy="231617"/>
          </a:xfrm>
          <a:prstGeom prst="rect">
            <a:avLst/>
          </a:prstGeom>
        </xdr:spPr>
      </xdr:pic>
      <xdr:pic>
        <xdr:nvPicPr>
          <xdr:cNvPr id="169" name="Picture 168"/>
          <xdr:cNvPicPr>
            <a:picLocks noChangeAspect="1"/>
          </xdr:cNvPicPr>
        </xdr:nvPicPr>
        <xdr:blipFill>
          <a:blip xmlns:r="http://schemas.openxmlformats.org/officeDocument/2006/relationships" r:embed="rId11"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1609691" y="5447466"/>
            <a:ext cx="229983" cy="231618"/>
          </a:xfrm>
          <a:prstGeom prst="rect">
            <a:avLst/>
          </a:prstGeom>
        </xdr:spPr>
      </xdr:pic>
    </xdr:grpSp>
    <xdr:clientData/>
  </xdr:twoCellAnchor>
  <xdr:twoCellAnchor editAs="oneCell">
    <xdr:from>
      <xdr:col>6</xdr:col>
      <xdr:colOff>340500</xdr:colOff>
      <xdr:row>32</xdr:row>
      <xdr:rowOff>225137</xdr:rowOff>
    </xdr:from>
    <xdr:to>
      <xdr:col>6</xdr:col>
      <xdr:colOff>743345</xdr:colOff>
      <xdr:row>34</xdr:row>
      <xdr:rowOff>39164</xdr:rowOff>
    </xdr:to>
    <xdr:pic>
      <xdr:nvPicPr>
        <xdr:cNvPr id="94" name="Picture 93"/>
        <xdr:cNvPicPr>
          <a:picLocks noChangeAspect="1"/>
        </xdr:cNvPicPr>
      </xdr:nvPicPr>
      <xdr:blipFill>
        <a:blip xmlns:r="http://schemas.openxmlformats.org/officeDocument/2006/relationships" r:embed="rId12"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5432045" y="8918864"/>
          <a:ext cx="402845" cy="402845"/>
        </a:xfrm>
        <a:prstGeom prst="rect">
          <a:avLst/>
        </a:prstGeom>
      </xdr:spPr>
    </xdr:pic>
    <xdr:clientData/>
  </xdr:twoCellAnchor>
  <xdr:twoCellAnchor editAs="oneCell">
    <xdr:from>
      <xdr:col>8</xdr:col>
      <xdr:colOff>144136</xdr:colOff>
      <xdr:row>33</xdr:row>
      <xdr:rowOff>69272</xdr:rowOff>
    </xdr:from>
    <xdr:to>
      <xdr:col>8</xdr:col>
      <xdr:colOff>546472</xdr:colOff>
      <xdr:row>34</xdr:row>
      <xdr:rowOff>22012</xdr:rowOff>
    </xdr:to>
    <xdr:pic>
      <xdr:nvPicPr>
        <xdr:cNvPr id="108" name="Picture 107"/>
        <xdr:cNvPicPr>
          <a:picLocks noChangeAspect="1"/>
        </xdr:cNvPicPr>
      </xdr:nvPicPr>
      <xdr:blipFill>
        <a:blip xmlns:r="http://schemas.openxmlformats.org/officeDocument/2006/relationships" r:embed="rId13"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8768591" y="9057408"/>
          <a:ext cx="402336" cy="247149"/>
        </a:xfrm>
        <a:prstGeom prst="rect">
          <a:avLst/>
        </a:prstGeom>
      </xdr:spPr>
    </xdr:pic>
    <xdr:clientData/>
  </xdr:twoCellAnchor>
  <xdr:twoCellAnchor editAs="oneCell">
    <xdr:from>
      <xdr:col>8</xdr:col>
      <xdr:colOff>86591</xdr:colOff>
      <xdr:row>36</xdr:row>
      <xdr:rowOff>34636</xdr:rowOff>
    </xdr:from>
    <xdr:to>
      <xdr:col>8</xdr:col>
      <xdr:colOff>599676</xdr:colOff>
      <xdr:row>37</xdr:row>
      <xdr:rowOff>36989</xdr:rowOff>
    </xdr:to>
    <xdr:pic>
      <xdr:nvPicPr>
        <xdr:cNvPr id="112" name="Picture 111"/>
        <xdr:cNvPicPr>
          <a:picLocks noChangeAspect="1"/>
        </xdr:cNvPicPr>
      </xdr:nvPicPr>
      <xdr:blipFill>
        <a:blip xmlns:r="http://schemas.openxmlformats.org/officeDocument/2006/relationships" r:embed="rId14"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8711046" y="9906000"/>
          <a:ext cx="513085" cy="296762"/>
        </a:xfrm>
        <a:prstGeom prst="rect">
          <a:avLst/>
        </a:prstGeom>
      </xdr:spPr>
    </xdr:pic>
    <xdr:clientData/>
  </xdr:twoCellAnchor>
  <xdr:twoCellAnchor editAs="oneCell">
    <xdr:from>
      <xdr:col>6</xdr:col>
      <xdr:colOff>311729</xdr:colOff>
      <xdr:row>36</xdr:row>
      <xdr:rowOff>21879</xdr:rowOff>
    </xdr:from>
    <xdr:to>
      <xdr:col>6</xdr:col>
      <xdr:colOff>753867</xdr:colOff>
      <xdr:row>37</xdr:row>
      <xdr:rowOff>47510</xdr:rowOff>
    </xdr:to>
    <xdr:pic>
      <xdr:nvPicPr>
        <xdr:cNvPr id="113" name="Picture 112"/>
        <xdr:cNvPicPr>
          <a:picLocks noChangeAspect="1"/>
        </xdr:cNvPicPr>
      </xdr:nvPicPr>
      <xdr:blipFill>
        <a:blip xmlns:r="http://schemas.openxmlformats.org/officeDocument/2006/relationships" r:embed="rId15"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5403274" y="9893243"/>
          <a:ext cx="442138" cy="320040"/>
        </a:xfrm>
        <a:prstGeom prst="rect">
          <a:avLst/>
        </a:prstGeom>
      </xdr:spPr>
    </xdr:pic>
    <xdr:clientData/>
  </xdr:twoCellAnchor>
  <xdr:twoCellAnchor>
    <xdr:from>
      <xdr:col>14</xdr:col>
      <xdr:colOff>571500</xdr:colOff>
      <xdr:row>18</xdr:row>
      <xdr:rowOff>21968</xdr:rowOff>
    </xdr:from>
    <xdr:to>
      <xdr:col>16</xdr:col>
      <xdr:colOff>165966</xdr:colOff>
      <xdr:row>19</xdr:row>
      <xdr:rowOff>30992</xdr:rowOff>
    </xdr:to>
    <xdr:sp macro="" textlink="">
      <xdr:nvSpPr>
        <xdr:cNvPr id="159" name="TextBox 158"/>
        <xdr:cNvSpPr txBox="1"/>
      </xdr:nvSpPr>
      <xdr:spPr>
        <a:xfrm>
          <a:off x="18109084" y="4578522"/>
          <a:ext cx="1216291" cy="292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0" i="0" baseline="0">
              <a:solidFill>
                <a:sysClr val="windowText" lastClr="000000"/>
              </a:solidFill>
              <a:latin typeface="+mn-lt"/>
              <a:cs typeface="Arial" panose="020B0604020202020204" pitchFamily="34" charset="0"/>
            </a:rPr>
            <a:t>Expenses</a:t>
          </a:r>
          <a:endParaRPr lang="en-US" sz="1400" b="0" i="1">
            <a:solidFill>
              <a:sysClr val="windowText" lastClr="000000"/>
            </a:solidFill>
            <a:latin typeface="+mn-lt"/>
            <a:cs typeface="Arial" panose="020B0604020202020204" pitchFamily="34" charset="0"/>
          </a:endParaRPr>
        </a:p>
      </xdr:txBody>
    </xdr:sp>
    <xdr:clientData/>
  </xdr:twoCellAnchor>
  <xdr:twoCellAnchor>
    <xdr:from>
      <xdr:col>14</xdr:col>
      <xdr:colOff>533400</xdr:colOff>
      <xdr:row>15</xdr:row>
      <xdr:rowOff>114300</xdr:rowOff>
    </xdr:from>
    <xdr:to>
      <xdr:col>16</xdr:col>
      <xdr:colOff>118524</xdr:colOff>
      <xdr:row>16</xdr:row>
      <xdr:rowOff>123324</xdr:rowOff>
    </xdr:to>
    <xdr:sp macro="" textlink="">
      <xdr:nvSpPr>
        <xdr:cNvPr id="160" name="TextBox 159"/>
        <xdr:cNvSpPr txBox="1"/>
      </xdr:nvSpPr>
      <xdr:spPr>
        <a:xfrm>
          <a:off x="18110200" y="3962400"/>
          <a:ext cx="1210724" cy="3011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0" i="0" baseline="0">
              <a:solidFill>
                <a:sysClr val="windowText" lastClr="000000"/>
              </a:solidFill>
              <a:latin typeface="+mn-lt"/>
              <a:cs typeface="Arial" panose="020B0604020202020204" pitchFamily="34" charset="0"/>
            </a:rPr>
            <a:t>Income</a:t>
          </a:r>
          <a:endParaRPr lang="en-US" sz="1400" b="0" i="1">
            <a:solidFill>
              <a:sysClr val="windowText" lastClr="000000"/>
            </a:solidFill>
            <a:latin typeface="+mn-lt"/>
            <a:cs typeface="Arial" panose="020B0604020202020204" pitchFamily="34"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428625</xdr:colOff>
      <xdr:row>0</xdr:row>
      <xdr:rowOff>47624</xdr:rowOff>
    </xdr:from>
    <xdr:to>
      <xdr:col>16</xdr:col>
      <xdr:colOff>206375</xdr:colOff>
      <xdr:row>315</xdr:row>
      <xdr:rowOff>79375</xdr:rowOff>
    </xdr:to>
    <xdr:grpSp>
      <xdr:nvGrpSpPr>
        <xdr:cNvPr id="3" name="Group 2"/>
        <xdr:cNvGrpSpPr/>
      </xdr:nvGrpSpPr>
      <xdr:grpSpPr>
        <a:xfrm>
          <a:off x="428625" y="47624"/>
          <a:ext cx="19335750" cy="11250084"/>
          <a:chOff x="428625" y="47624"/>
          <a:chExt cx="19415125" cy="10985501"/>
        </a:xfrm>
      </xdr:grpSpPr>
      <xdr:grpSp>
        <xdr:nvGrpSpPr>
          <xdr:cNvPr id="33" name="Group 32"/>
          <xdr:cNvGrpSpPr/>
        </xdr:nvGrpSpPr>
        <xdr:grpSpPr>
          <a:xfrm>
            <a:off x="582886" y="201268"/>
            <a:ext cx="19105011" cy="10671664"/>
            <a:chOff x="210816" y="111971"/>
            <a:chExt cx="19040339" cy="11793596"/>
          </a:xfrm>
        </xdr:grpSpPr>
        <xdr:grpSp>
          <xdr:nvGrpSpPr>
            <xdr:cNvPr id="70" name="Group 69"/>
            <xdr:cNvGrpSpPr/>
          </xdr:nvGrpSpPr>
          <xdr:grpSpPr>
            <a:xfrm>
              <a:off x="210816" y="111971"/>
              <a:ext cx="19040339" cy="11793596"/>
              <a:chOff x="0" y="0"/>
              <a:chExt cx="17682702" cy="11454667"/>
            </a:xfrm>
          </xdr:grpSpPr>
          <xdr:grpSp>
            <xdr:nvGrpSpPr>
              <xdr:cNvPr id="68" name="Group 67"/>
              <xdr:cNvGrpSpPr/>
            </xdr:nvGrpSpPr>
            <xdr:grpSpPr>
              <a:xfrm>
                <a:off x="13465" y="0"/>
                <a:ext cx="17551532" cy="1766366"/>
                <a:chOff x="11907" y="0"/>
                <a:chExt cx="15521123" cy="1454348"/>
              </a:xfrm>
            </xdr:grpSpPr>
            <xdr:sp macro="" textlink="">
              <xdr:nvSpPr>
                <xdr:cNvPr id="2" name="Rectangle 1"/>
                <xdr:cNvSpPr/>
              </xdr:nvSpPr>
              <xdr:spPr>
                <a:xfrm>
                  <a:off x="120210" y="0"/>
                  <a:ext cx="1760139" cy="733650"/>
                </a:xfrm>
                <a:prstGeom prst="rect">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 name="Rectangle 3"/>
                <xdr:cNvSpPr/>
              </xdr:nvSpPr>
              <xdr:spPr>
                <a:xfrm>
                  <a:off x="11907" y="710853"/>
                  <a:ext cx="1392192" cy="726825"/>
                </a:xfrm>
                <a:prstGeom prst="rect">
                  <a:avLst/>
                </a:prstGeom>
                <a:pattFill prst="wdDnDiag">
                  <a:fgClr>
                    <a:schemeClr val="tx1"/>
                  </a:fgClr>
                  <a:bgClr>
                    <a:schemeClr val="accent4">
                      <a:lumMod val="50000"/>
                    </a:schemeClr>
                  </a:bgClr>
                </a:patt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Rectangle 4"/>
                <xdr:cNvSpPr/>
              </xdr:nvSpPr>
              <xdr:spPr>
                <a:xfrm>
                  <a:off x="1880350" y="9525"/>
                  <a:ext cx="696094" cy="727998"/>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 name="Rectangle 5"/>
                <xdr:cNvSpPr/>
              </xdr:nvSpPr>
              <xdr:spPr>
                <a:xfrm>
                  <a:off x="1404100" y="717997"/>
                  <a:ext cx="2212019" cy="726825"/>
                </a:xfrm>
                <a:prstGeom prst="rect">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15" name="Group 14"/>
                <xdr:cNvGrpSpPr/>
              </xdr:nvGrpSpPr>
              <xdr:grpSpPr>
                <a:xfrm>
                  <a:off x="411016" y="274011"/>
                  <a:ext cx="1201694" cy="181706"/>
                  <a:chOff x="250030" y="166687"/>
                  <a:chExt cx="1214439" cy="182880"/>
                </a:xfrm>
              </xdr:grpSpPr>
              <xdr:sp macro="" textlink="">
                <xdr:nvSpPr>
                  <xdr:cNvPr id="7" name="Oval 6"/>
                  <xdr:cNvSpPr/>
                </xdr:nvSpPr>
                <xdr:spPr>
                  <a:xfrm>
                    <a:off x="250030"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 name="Oval 9"/>
                  <xdr:cNvSpPr/>
                </xdr:nvSpPr>
                <xdr:spPr>
                  <a:xfrm>
                    <a:off x="600868"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Oval 10"/>
                  <xdr:cNvSpPr/>
                </xdr:nvSpPr>
                <xdr:spPr>
                  <a:xfrm>
                    <a:off x="951706"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Oval 11"/>
                  <xdr:cNvSpPr/>
                </xdr:nvSpPr>
                <xdr:spPr>
                  <a:xfrm>
                    <a:off x="1302543"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16" name="Rectangle 15"/>
                <xdr:cNvSpPr/>
              </xdr:nvSpPr>
              <xdr:spPr>
                <a:xfrm>
                  <a:off x="2574065" y="0"/>
                  <a:ext cx="1335042" cy="727998"/>
                </a:xfrm>
                <a:prstGeom prst="rect">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17"/>
                <xdr:cNvSpPr/>
              </xdr:nvSpPr>
              <xdr:spPr>
                <a:xfrm>
                  <a:off x="3873389" y="0"/>
                  <a:ext cx="1106441" cy="733650"/>
                </a:xfrm>
                <a:prstGeom prst="rect">
                  <a:avLst/>
                </a:prstGeom>
                <a:pattFill prst="wdDnDiag">
                  <a:fgClr>
                    <a:schemeClr val="tx1"/>
                  </a:fgClr>
                  <a:bgClr>
                    <a:schemeClr val="accent4">
                      <a:lumMod val="50000"/>
                    </a:schemeClr>
                  </a:bgClr>
                </a:patt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9" name="Rectangle 18"/>
                <xdr:cNvSpPr/>
              </xdr:nvSpPr>
              <xdr:spPr>
                <a:xfrm>
                  <a:off x="3279782" y="727523"/>
                  <a:ext cx="1711956" cy="726825"/>
                </a:xfrm>
                <a:prstGeom prst="rect">
                  <a:avLst/>
                </a:prstGeom>
                <a:solidFill>
                  <a:schemeClr val="bg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26" name="Group 25"/>
                <xdr:cNvGrpSpPr/>
              </xdr:nvGrpSpPr>
              <xdr:grpSpPr>
                <a:xfrm>
                  <a:off x="4979830" y="0"/>
                  <a:ext cx="1606506" cy="734665"/>
                  <a:chOff x="5560222" y="1476373"/>
                  <a:chExt cx="1833561" cy="881063"/>
                </a:xfrm>
              </xdr:grpSpPr>
              <xdr:sp macro="" textlink="">
                <xdr:nvSpPr>
                  <xdr:cNvPr id="24" name="Isosceles Triangle 23"/>
                  <xdr:cNvSpPr/>
                </xdr:nvSpPr>
                <xdr:spPr>
                  <a:xfrm rot="5400000">
                    <a:off x="6055926" y="1002854"/>
                    <a:ext cx="850394" cy="1825321"/>
                  </a:xfrm>
                  <a:prstGeom prst="triangle">
                    <a:avLst>
                      <a:gd name="adj" fmla="val 100000"/>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Isosceles Triangle 24"/>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27" name="Group 26"/>
                <xdr:cNvGrpSpPr/>
              </xdr:nvGrpSpPr>
              <xdr:grpSpPr>
                <a:xfrm>
                  <a:off x="4979830" y="722759"/>
                  <a:ext cx="1594600" cy="731112"/>
                  <a:chOff x="5560222" y="1476373"/>
                  <a:chExt cx="1821654" cy="881063"/>
                </a:xfrm>
              </xdr:grpSpPr>
              <xdr:sp macro="" textlink="">
                <xdr:nvSpPr>
                  <xdr:cNvPr id="28" name="Isosceles Triangle 27"/>
                  <xdr:cNvSpPr/>
                </xdr:nvSpPr>
                <xdr:spPr>
                  <a:xfrm rot="5400000">
                    <a:off x="6049972" y="1008808"/>
                    <a:ext cx="850393" cy="1813412"/>
                  </a:xfrm>
                  <a:prstGeom prst="triangle">
                    <a:avLst>
                      <a:gd name="adj" fmla="val 1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 name="Isosceles Triangle 28"/>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30" name="Rectangle 29"/>
                <xdr:cNvSpPr/>
              </xdr:nvSpPr>
              <xdr:spPr>
                <a:xfrm>
                  <a:off x="6579287" y="713236"/>
                  <a:ext cx="1470679" cy="726825"/>
                </a:xfrm>
                <a:prstGeom prst="rect">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1" name="Rectangle 30"/>
                <xdr:cNvSpPr/>
              </xdr:nvSpPr>
              <xdr:spPr>
                <a:xfrm>
                  <a:off x="6576906" y="0"/>
                  <a:ext cx="1473060" cy="727998"/>
                </a:xfrm>
                <a:prstGeom prst="rect">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35" name="Group 34"/>
                <xdr:cNvGrpSpPr/>
              </xdr:nvGrpSpPr>
              <xdr:grpSpPr>
                <a:xfrm>
                  <a:off x="8047681" y="1"/>
                  <a:ext cx="1534735" cy="734664"/>
                  <a:chOff x="8117776" y="1"/>
                  <a:chExt cx="1547992" cy="738186"/>
                </a:xfrm>
              </xdr:grpSpPr>
              <xdr:sp macro="" textlink="">
                <xdr:nvSpPr>
                  <xdr:cNvPr id="32" name="Rectangle 31"/>
                  <xdr:cNvSpPr/>
                </xdr:nvSpPr>
                <xdr:spPr>
                  <a:xfrm>
                    <a:off x="8120157" y="1"/>
                    <a:ext cx="1545611" cy="381000"/>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Rectangle 33"/>
                  <xdr:cNvSpPr/>
                </xdr:nvSpPr>
                <xdr:spPr>
                  <a:xfrm>
                    <a:off x="8117776" y="378620"/>
                    <a:ext cx="1546149" cy="359567"/>
                  </a:xfrm>
                  <a:prstGeom prst="rect">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36" name="Rectangle 35"/>
                <xdr:cNvSpPr/>
              </xdr:nvSpPr>
              <xdr:spPr>
                <a:xfrm>
                  <a:off x="8049966" y="722761"/>
                  <a:ext cx="3094939" cy="712697"/>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7" name="Rectangle 36"/>
                <xdr:cNvSpPr/>
              </xdr:nvSpPr>
              <xdr:spPr>
                <a:xfrm>
                  <a:off x="9527979" y="0"/>
                  <a:ext cx="1563525" cy="727998"/>
                </a:xfrm>
                <a:prstGeom prst="rect">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 name="Rectangle 38"/>
                <xdr:cNvSpPr/>
              </xdr:nvSpPr>
              <xdr:spPr>
                <a:xfrm>
                  <a:off x="10997143" y="722761"/>
                  <a:ext cx="1470679" cy="712697"/>
                </a:xfrm>
                <a:prstGeom prst="rect">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0" name="Rectangle 39"/>
                <xdr:cNvSpPr/>
              </xdr:nvSpPr>
              <xdr:spPr>
                <a:xfrm>
                  <a:off x="10994762" y="9525"/>
                  <a:ext cx="1473060" cy="727998"/>
                </a:xfrm>
                <a:prstGeom prst="rect">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1" name="Pie 40"/>
                <xdr:cNvSpPr/>
              </xdr:nvSpPr>
              <xdr:spPr>
                <a:xfrm rot="10800000">
                  <a:off x="10231125" y="720378"/>
                  <a:ext cx="1528693" cy="726825"/>
                </a:xfrm>
                <a:prstGeom prst="pie">
                  <a:avLst>
                    <a:gd name="adj1" fmla="val 5414095"/>
                    <a:gd name="adj2" fmla="val 162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grpSp>
              <xdr:nvGrpSpPr>
                <xdr:cNvPr id="42" name="Group 41"/>
                <xdr:cNvGrpSpPr/>
              </xdr:nvGrpSpPr>
              <xdr:grpSpPr>
                <a:xfrm flipH="1">
                  <a:off x="12444010" y="0"/>
                  <a:ext cx="1606506" cy="734665"/>
                  <a:chOff x="5560222" y="1476373"/>
                  <a:chExt cx="1833561" cy="881063"/>
                </a:xfrm>
              </xdr:grpSpPr>
              <xdr:sp macro="" textlink="">
                <xdr:nvSpPr>
                  <xdr:cNvPr id="43" name="Isosceles Triangle 42"/>
                  <xdr:cNvSpPr/>
                </xdr:nvSpPr>
                <xdr:spPr>
                  <a:xfrm rot="5400000">
                    <a:off x="6055926" y="1002854"/>
                    <a:ext cx="850394" cy="1825321"/>
                  </a:xfrm>
                  <a:prstGeom prst="triangle">
                    <a:avLst>
                      <a:gd name="adj" fmla="val 100000"/>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4" name="Isosceles Triangle 43"/>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45" name="Group 44"/>
                <xdr:cNvGrpSpPr/>
              </xdr:nvGrpSpPr>
              <xdr:grpSpPr>
                <a:xfrm flipH="1">
                  <a:off x="12458295" y="722759"/>
                  <a:ext cx="1594600" cy="731112"/>
                  <a:chOff x="5560222" y="1476373"/>
                  <a:chExt cx="1821654" cy="881063"/>
                </a:xfrm>
              </xdr:grpSpPr>
              <xdr:sp macro="" textlink="">
                <xdr:nvSpPr>
                  <xdr:cNvPr id="46" name="Isosceles Triangle 45"/>
                  <xdr:cNvSpPr/>
                </xdr:nvSpPr>
                <xdr:spPr>
                  <a:xfrm rot="5400000">
                    <a:off x="6049972" y="1008808"/>
                    <a:ext cx="850393" cy="1813412"/>
                  </a:xfrm>
                  <a:prstGeom prst="triangle">
                    <a:avLst>
                      <a:gd name="adj" fmla="val 1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7" name="Isosceles Triangle 46"/>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48" name="Group 47"/>
                <xdr:cNvGrpSpPr/>
              </xdr:nvGrpSpPr>
              <xdr:grpSpPr>
                <a:xfrm flipH="1">
                  <a:off x="14038604" y="720379"/>
                  <a:ext cx="1489828" cy="728500"/>
                  <a:chOff x="5560222" y="1476371"/>
                  <a:chExt cx="1821654" cy="886579"/>
                </a:xfrm>
              </xdr:grpSpPr>
              <xdr:sp macro="" textlink="">
                <xdr:nvSpPr>
                  <xdr:cNvPr id="49" name="Isosceles Triangle 48"/>
                  <xdr:cNvSpPr/>
                </xdr:nvSpPr>
                <xdr:spPr>
                  <a:xfrm rot="5400000">
                    <a:off x="6034350" y="1015427"/>
                    <a:ext cx="881635" cy="1813412"/>
                  </a:xfrm>
                  <a:prstGeom prst="triangle">
                    <a:avLst>
                      <a:gd name="adj" fmla="val 1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0" name="Isosceles Triangle 49"/>
                  <xdr:cNvSpPr/>
                </xdr:nvSpPr>
                <xdr:spPr>
                  <a:xfrm rot="16200000">
                    <a:off x="6027763" y="1008830"/>
                    <a:ext cx="886572" cy="1821654"/>
                  </a:xfrm>
                  <a:prstGeom prst="triangle">
                    <a:avLst>
                      <a:gd name="adj" fmla="val 100000"/>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51" name="Rectangle 50"/>
                <xdr:cNvSpPr/>
              </xdr:nvSpPr>
              <xdr:spPr>
                <a:xfrm>
                  <a:off x="14038704" y="65180"/>
                  <a:ext cx="1494326" cy="662818"/>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62" name="Rounded Rectangle 61"/>
              <xdr:cNvSpPr/>
            </xdr:nvSpPr>
            <xdr:spPr>
              <a:xfrm>
                <a:off x="0" y="0"/>
                <a:ext cx="17682702" cy="11454667"/>
              </a:xfrm>
              <a:prstGeom prst="roundRect">
                <a:avLst>
                  <a:gd name="adj" fmla="val 5332"/>
                </a:avLst>
              </a:prstGeom>
              <a:noFill/>
              <a:ln w="3143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17" name="Pie 16"/>
            <xdr:cNvSpPr/>
          </xdr:nvSpPr>
          <xdr:spPr>
            <a:xfrm>
              <a:off x="4050377" y="253008"/>
              <a:ext cx="1768803" cy="773906"/>
            </a:xfrm>
            <a:prstGeom prst="pie">
              <a:avLst>
                <a:gd name="adj1" fmla="val 5414095"/>
                <a:gd name="adj2" fmla="val 162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sp macro="" textlink="">
          <xdr:nvSpPr>
            <xdr:cNvPr id="64" name="Rounded Rectangle 63"/>
            <xdr:cNvSpPr/>
          </xdr:nvSpPr>
          <xdr:spPr>
            <a:xfrm>
              <a:off x="788789" y="773905"/>
              <a:ext cx="3259336" cy="10566796"/>
            </a:xfrm>
            <a:prstGeom prst="roundRect">
              <a:avLst>
                <a:gd name="adj" fmla="val 13041"/>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sp macro="" textlink="">
        <xdr:nvSpPr>
          <xdr:cNvPr id="105" name="Isosceles Triangle 104"/>
          <xdr:cNvSpPr/>
        </xdr:nvSpPr>
        <xdr:spPr>
          <a:xfrm>
            <a:off x="428625" y="10112375"/>
            <a:ext cx="628650" cy="920750"/>
          </a:xfrm>
          <a:prstGeom prst="triangle">
            <a:avLst>
              <a:gd name="adj" fmla="val 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6" name="Isosceles Triangle 105"/>
          <xdr:cNvSpPr/>
        </xdr:nvSpPr>
        <xdr:spPr>
          <a:xfrm flipH="1">
            <a:off x="19208750" y="10128250"/>
            <a:ext cx="635000" cy="904875"/>
          </a:xfrm>
          <a:prstGeom prst="triangle">
            <a:avLst>
              <a:gd name="adj" fmla="val 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7" name="Isosceles Triangle 106"/>
          <xdr:cNvSpPr/>
        </xdr:nvSpPr>
        <xdr:spPr>
          <a:xfrm rot="10800000">
            <a:off x="19192874" y="47625"/>
            <a:ext cx="650875" cy="933450"/>
          </a:xfrm>
          <a:prstGeom prst="triangle">
            <a:avLst>
              <a:gd name="adj" fmla="val 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8" name="Isosceles Triangle 107"/>
          <xdr:cNvSpPr/>
        </xdr:nvSpPr>
        <xdr:spPr>
          <a:xfrm rot="10800000" flipH="1">
            <a:off x="428625" y="47624"/>
            <a:ext cx="650875" cy="885825"/>
          </a:xfrm>
          <a:prstGeom prst="triangle">
            <a:avLst>
              <a:gd name="adj" fmla="val 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6</xdr:col>
      <xdr:colOff>0</xdr:colOff>
      <xdr:row>4</xdr:row>
      <xdr:rowOff>77608</xdr:rowOff>
    </xdr:from>
    <xdr:to>
      <xdr:col>6</xdr:col>
      <xdr:colOff>0</xdr:colOff>
      <xdr:row>5</xdr:row>
      <xdr:rowOff>58082</xdr:rowOff>
    </xdr:to>
    <xdr:grpSp>
      <xdr:nvGrpSpPr>
        <xdr:cNvPr id="57" name="Group 56"/>
        <xdr:cNvGrpSpPr/>
      </xdr:nvGrpSpPr>
      <xdr:grpSpPr>
        <a:xfrm>
          <a:off x="4826000" y="1093608"/>
          <a:ext cx="0" cy="234474"/>
          <a:chOff x="250030" y="166687"/>
          <a:chExt cx="1214439" cy="182880"/>
        </a:xfrm>
        <a:solidFill>
          <a:schemeClr val="tx1">
            <a:lumMod val="85000"/>
            <a:lumOff val="15000"/>
          </a:schemeClr>
        </a:solidFill>
      </xdr:grpSpPr>
      <xdr:sp macro="" textlink="">
        <xdr:nvSpPr>
          <xdr:cNvPr id="58" name="Oval 57"/>
          <xdr:cNvSpPr/>
        </xdr:nvSpPr>
        <xdr:spPr>
          <a:xfrm>
            <a:off x="250030"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 name="Oval 58"/>
          <xdr:cNvSpPr/>
        </xdr:nvSpPr>
        <xdr:spPr>
          <a:xfrm>
            <a:off x="600868"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Oval 59"/>
          <xdr:cNvSpPr/>
        </xdr:nvSpPr>
        <xdr:spPr>
          <a:xfrm>
            <a:off x="951706"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Oval 60"/>
          <xdr:cNvSpPr/>
        </xdr:nvSpPr>
        <xdr:spPr>
          <a:xfrm>
            <a:off x="1302543"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absolute">
    <xdr:from>
      <xdr:col>6</xdr:col>
      <xdr:colOff>208360</xdr:colOff>
      <xdr:row>13</xdr:row>
      <xdr:rowOff>148829</xdr:rowOff>
    </xdr:from>
    <xdr:to>
      <xdr:col>8</xdr:col>
      <xdr:colOff>1428751</xdr:colOff>
      <xdr:row>209</xdr:row>
      <xdr:rowOff>202045</xdr:rowOff>
    </xdr:to>
    <xdr:grpSp>
      <xdr:nvGrpSpPr>
        <xdr:cNvPr id="80" name="Group 79"/>
        <xdr:cNvGrpSpPr/>
      </xdr:nvGrpSpPr>
      <xdr:grpSpPr>
        <a:xfrm>
          <a:off x="5034360" y="3450829"/>
          <a:ext cx="3802724" cy="6233883"/>
          <a:chOff x="4146860" y="3308891"/>
          <a:chExt cx="3368598" cy="5301064"/>
        </a:xfrm>
      </xdr:grpSpPr>
      <xdr:grpSp>
        <xdr:nvGrpSpPr>
          <xdr:cNvPr id="81" name="Group 80"/>
          <xdr:cNvGrpSpPr/>
        </xdr:nvGrpSpPr>
        <xdr:grpSpPr>
          <a:xfrm>
            <a:off x="4176626" y="3308891"/>
            <a:ext cx="3316993" cy="5301064"/>
            <a:chOff x="4176626" y="3308891"/>
            <a:chExt cx="3316993" cy="5301064"/>
          </a:xfrm>
          <a:solidFill>
            <a:schemeClr val="bg1"/>
          </a:solidFill>
          <a:effectLst>
            <a:outerShdw blurRad="127000" dist="38100" dir="5400000" sx="101000" sy="101000" algn="tr" rotWithShape="0">
              <a:prstClr val="black">
                <a:alpha val="8000"/>
              </a:prstClr>
            </a:outerShdw>
          </a:effectLst>
        </xdr:grpSpPr>
        <xdr:sp macro="" textlink="">
          <xdr:nvSpPr>
            <xdr:cNvPr id="86" name="Rounded Rectangle 85"/>
            <xdr:cNvSpPr/>
          </xdr:nvSpPr>
          <xdr:spPr>
            <a:xfrm>
              <a:off x="4176626" y="3308891"/>
              <a:ext cx="1614603" cy="5253660"/>
            </a:xfrm>
            <a:prstGeom prst="roundRect">
              <a:avLst>
                <a:gd name="adj" fmla="val 8592"/>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7" name="Rounded Rectangle 86"/>
            <xdr:cNvSpPr/>
          </xdr:nvSpPr>
          <xdr:spPr>
            <a:xfrm>
              <a:off x="5879016" y="3381607"/>
              <a:ext cx="1614603" cy="2228850"/>
            </a:xfrm>
            <a:prstGeom prst="roundRect">
              <a:avLst>
                <a:gd name="adj" fmla="val 8592"/>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8" name="Rounded Rectangle 87"/>
            <xdr:cNvSpPr/>
          </xdr:nvSpPr>
          <xdr:spPr>
            <a:xfrm>
              <a:off x="5879016" y="5702365"/>
              <a:ext cx="1614603" cy="624468"/>
            </a:xfrm>
            <a:prstGeom prst="roundRect">
              <a:avLst>
                <a:gd name="adj" fmla="val 8592"/>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89" name="Rounded Rectangle 88"/>
            <xdr:cNvSpPr/>
          </xdr:nvSpPr>
          <xdr:spPr>
            <a:xfrm>
              <a:off x="5879016" y="6418740"/>
              <a:ext cx="1614603" cy="2191215"/>
            </a:xfrm>
            <a:prstGeom prst="roundRect">
              <a:avLst>
                <a:gd name="adj" fmla="val 8592"/>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82" name="TextBox 81"/>
          <xdr:cNvSpPr txBox="1"/>
        </xdr:nvSpPr>
        <xdr:spPr>
          <a:xfrm>
            <a:off x="5889238" y="7225061"/>
            <a:ext cx="1591372" cy="383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solidFill>
                  <a:srgbClr val="F2617B"/>
                </a:solidFill>
                <a:latin typeface="Times New Roman" panose="02020603050405020304" pitchFamily="18" charset="0"/>
                <a:cs typeface="Times New Roman" panose="02020603050405020304" pitchFamily="18" charset="0"/>
              </a:rPr>
              <a:t>Transportation</a:t>
            </a:r>
          </a:p>
        </xdr:txBody>
      </xdr:sp>
      <xdr:sp macro="" textlink="">
        <xdr:nvSpPr>
          <xdr:cNvPr id="83" name="TextBox 82"/>
          <xdr:cNvSpPr txBox="1"/>
        </xdr:nvSpPr>
        <xdr:spPr>
          <a:xfrm>
            <a:off x="5897406" y="5832552"/>
            <a:ext cx="1618052" cy="383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solidFill>
                  <a:srgbClr val="F2617B"/>
                </a:solidFill>
                <a:latin typeface="Times New Roman" panose="02020603050405020304" pitchFamily="18" charset="0"/>
                <a:cs typeface="Times New Roman" panose="02020603050405020304" pitchFamily="18" charset="0"/>
              </a:rPr>
              <a:t>Personal</a:t>
            </a:r>
          </a:p>
        </xdr:txBody>
      </xdr:sp>
      <xdr:sp macro="" textlink="">
        <xdr:nvSpPr>
          <xdr:cNvPr id="84" name="TextBox 83"/>
          <xdr:cNvSpPr txBox="1"/>
        </xdr:nvSpPr>
        <xdr:spPr>
          <a:xfrm>
            <a:off x="5889237" y="4381965"/>
            <a:ext cx="1591371" cy="383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solidFill>
                  <a:srgbClr val="F2617B"/>
                </a:solidFill>
                <a:latin typeface="Times New Roman" panose="02020603050405020304" pitchFamily="18" charset="0"/>
                <a:cs typeface="Times New Roman" panose="02020603050405020304" pitchFamily="18" charset="0"/>
              </a:rPr>
              <a:t>Housing</a:t>
            </a:r>
          </a:p>
        </xdr:txBody>
      </xdr:sp>
      <xdr:sp macro="" textlink="">
        <xdr:nvSpPr>
          <xdr:cNvPr id="85" name="TextBox 84"/>
          <xdr:cNvSpPr txBox="1"/>
        </xdr:nvSpPr>
        <xdr:spPr>
          <a:xfrm>
            <a:off x="4146860" y="5822330"/>
            <a:ext cx="1591371" cy="383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solidFill>
                  <a:srgbClr val="F2617B"/>
                </a:solidFill>
                <a:latin typeface="Times New Roman" panose="02020603050405020304" pitchFamily="18" charset="0"/>
                <a:cs typeface="Times New Roman" panose="02020603050405020304" pitchFamily="18" charset="0"/>
              </a:rPr>
              <a:t>Expenses</a:t>
            </a:r>
          </a:p>
        </xdr:txBody>
      </xdr:sp>
    </xdr:grpSp>
    <xdr:clientData/>
  </xdr:twoCellAnchor>
  <xdr:twoCellAnchor editAs="absolute">
    <xdr:from>
      <xdr:col>6</xdr:col>
      <xdr:colOff>223244</xdr:colOff>
      <xdr:row>210</xdr:row>
      <xdr:rowOff>2885</xdr:rowOff>
    </xdr:from>
    <xdr:to>
      <xdr:col>8</xdr:col>
      <xdr:colOff>1384102</xdr:colOff>
      <xdr:row>213</xdr:row>
      <xdr:rowOff>144317</xdr:rowOff>
    </xdr:to>
    <xdr:grpSp>
      <xdr:nvGrpSpPr>
        <xdr:cNvPr id="90" name="Group 89"/>
        <xdr:cNvGrpSpPr/>
      </xdr:nvGrpSpPr>
      <xdr:grpSpPr>
        <a:xfrm>
          <a:off x="5049244" y="9781885"/>
          <a:ext cx="3743191" cy="1030432"/>
          <a:chOff x="4123628" y="8549269"/>
          <a:chExt cx="3369992" cy="942277"/>
        </a:xfrm>
      </xdr:grpSpPr>
      <xdr:sp macro="" textlink="">
        <xdr:nvSpPr>
          <xdr:cNvPr id="91" name="Rounded Rectangle 90"/>
          <xdr:cNvSpPr/>
        </xdr:nvSpPr>
        <xdr:spPr>
          <a:xfrm>
            <a:off x="4123628" y="8549269"/>
            <a:ext cx="1661067" cy="929268"/>
          </a:xfrm>
          <a:prstGeom prst="roundRect">
            <a:avLst>
              <a:gd name="adj" fmla="val 8592"/>
            </a:avLst>
          </a:prstGeom>
          <a:solidFill>
            <a:schemeClr val="bg1"/>
          </a:solidFill>
          <a:ln>
            <a:noFill/>
          </a:ln>
          <a:effectLst>
            <a:outerShdw blurRad="127000" dist="38100" dir="5400000" sx="101000" sy="101000" algn="tr" rotWithShape="0">
              <a:prstClr val="black">
                <a:alpha val="8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2" name="Rounded Rectangle 91"/>
          <xdr:cNvSpPr/>
        </xdr:nvSpPr>
        <xdr:spPr>
          <a:xfrm>
            <a:off x="5879017" y="8572499"/>
            <a:ext cx="1614603" cy="418171"/>
          </a:xfrm>
          <a:prstGeom prst="roundRect">
            <a:avLst>
              <a:gd name="adj" fmla="val 8592"/>
            </a:avLst>
          </a:prstGeom>
          <a:solidFill>
            <a:schemeClr val="bg1"/>
          </a:solidFill>
          <a:ln>
            <a:noFill/>
          </a:ln>
          <a:effectLst>
            <a:outerShdw blurRad="127000" dist="38100" dir="5400000" sx="101000" sy="101000" algn="tr" rotWithShape="0">
              <a:prstClr val="black">
                <a:alpha val="8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3" name="Rounded Rectangle 92"/>
          <xdr:cNvSpPr/>
        </xdr:nvSpPr>
        <xdr:spPr>
          <a:xfrm>
            <a:off x="5879017" y="9060366"/>
            <a:ext cx="1614603" cy="431180"/>
          </a:xfrm>
          <a:prstGeom prst="roundRect">
            <a:avLst>
              <a:gd name="adj" fmla="val 8592"/>
            </a:avLst>
          </a:prstGeom>
          <a:solidFill>
            <a:schemeClr val="bg1"/>
          </a:solidFill>
          <a:ln>
            <a:noFill/>
          </a:ln>
          <a:effectLst>
            <a:outerShdw blurRad="127000" dist="38100" dir="5400000" sx="101000" sy="101000" algn="tr" rotWithShape="0">
              <a:prstClr val="black">
                <a:alpha val="8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4" name="TextBox 93"/>
          <xdr:cNvSpPr txBox="1"/>
        </xdr:nvSpPr>
        <xdr:spPr>
          <a:xfrm>
            <a:off x="6040244" y="8618964"/>
            <a:ext cx="1347439" cy="2787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solidFill>
                  <a:srgbClr val="00B050"/>
                </a:solidFill>
                <a:latin typeface="Times New Roman" panose="02020603050405020304" pitchFamily="18" charset="0"/>
                <a:cs typeface="Times New Roman" panose="02020603050405020304" pitchFamily="18" charset="0"/>
              </a:rPr>
              <a:t>Main</a:t>
            </a:r>
            <a:r>
              <a:rPr lang="en-US" sz="1600" baseline="0">
                <a:solidFill>
                  <a:srgbClr val="00B050"/>
                </a:solidFill>
                <a:latin typeface="Times New Roman" panose="02020603050405020304" pitchFamily="18" charset="0"/>
                <a:cs typeface="Times New Roman" panose="02020603050405020304" pitchFamily="18" charset="0"/>
              </a:rPr>
              <a:t> Income</a:t>
            </a:r>
            <a:endParaRPr lang="en-US" sz="1600">
              <a:solidFill>
                <a:srgbClr val="00B050"/>
              </a:solidFill>
              <a:latin typeface="Times New Roman" panose="02020603050405020304" pitchFamily="18" charset="0"/>
              <a:cs typeface="Times New Roman" panose="02020603050405020304" pitchFamily="18" charset="0"/>
            </a:endParaRPr>
          </a:p>
        </xdr:txBody>
      </xdr:sp>
      <xdr:sp macro="" textlink="">
        <xdr:nvSpPr>
          <xdr:cNvPr id="95" name="TextBox 94"/>
          <xdr:cNvSpPr txBox="1"/>
        </xdr:nvSpPr>
        <xdr:spPr>
          <a:xfrm>
            <a:off x="6098323" y="9039922"/>
            <a:ext cx="1208049" cy="383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solidFill>
                  <a:srgbClr val="00B050"/>
                </a:solidFill>
                <a:latin typeface="Times New Roman" panose="02020603050405020304" pitchFamily="18" charset="0"/>
                <a:cs typeface="Times New Roman" panose="02020603050405020304" pitchFamily="18" charset="0"/>
              </a:rPr>
              <a:t>Side</a:t>
            </a:r>
            <a:r>
              <a:rPr lang="en-US" sz="1600" baseline="0">
                <a:solidFill>
                  <a:srgbClr val="00B050"/>
                </a:solidFill>
                <a:latin typeface="Times New Roman" panose="02020603050405020304" pitchFamily="18" charset="0"/>
                <a:cs typeface="Times New Roman" panose="02020603050405020304" pitchFamily="18" charset="0"/>
              </a:rPr>
              <a:t> Income</a:t>
            </a:r>
            <a:endParaRPr lang="en-US" sz="1600">
              <a:solidFill>
                <a:srgbClr val="00B050"/>
              </a:solidFill>
              <a:latin typeface="Times New Roman" panose="02020603050405020304" pitchFamily="18" charset="0"/>
              <a:cs typeface="Times New Roman" panose="02020603050405020304" pitchFamily="18" charset="0"/>
            </a:endParaRPr>
          </a:p>
        </xdr:txBody>
      </xdr:sp>
      <xdr:sp macro="" textlink="">
        <xdr:nvSpPr>
          <xdr:cNvPr id="96" name="TextBox 95"/>
          <xdr:cNvSpPr txBox="1"/>
        </xdr:nvSpPr>
        <xdr:spPr>
          <a:xfrm>
            <a:off x="4126416" y="8897744"/>
            <a:ext cx="1591372" cy="3758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a:solidFill>
                  <a:srgbClr val="00B050"/>
                </a:solidFill>
                <a:latin typeface="Times New Roman" panose="02020603050405020304" pitchFamily="18" charset="0"/>
                <a:cs typeface="Times New Roman" panose="02020603050405020304" pitchFamily="18" charset="0"/>
              </a:rPr>
              <a:t>Income</a:t>
            </a:r>
          </a:p>
        </xdr:txBody>
      </xdr:sp>
    </xdr:grpSp>
    <xdr:clientData/>
  </xdr:twoCellAnchor>
  <xdr:twoCellAnchor>
    <xdr:from>
      <xdr:col>8</xdr:col>
      <xdr:colOff>1746251</xdr:colOff>
      <xdr:row>10</xdr:row>
      <xdr:rowOff>115456</xdr:rowOff>
    </xdr:from>
    <xdr:to>
      <xdr:col>9</xdr:col>
      <xdr:colOff>1356591</xdr:colOff>
      <xdr:row>12</xdr:row>
      <xdr:rowOff>77211</xdr:rowOff>
    </xdr:to>
    <xdr:sp macro="" textlink="">
      <xdr:nvSpPr>
        <xdr:cNvPr id="97" name="TextBox 96"/>
        <xdr:cNvSpPr txBox="1"/>
      </xdr:nvSpPr>
      <xdr:spPr>
        <a:xfrm>
          <a:off x="9193069" y="2568865"/>
          <a:ext cx="1558636" cy="45243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a:t>Sub-Category</a:t>
          </a:r>
        </a:p>
      </xdr:txBody>
    </xdr:sp>
    <xdr:clientData/>
  </xdr:twoCellAnchor>
  <xdr:twoCellAnchor>
    <xdr:from>
      <xdr:col>10</xdr:col>
      <xdr:colOff>257247</xdr:colOff>
      <xdr:row>10</xdr:row>
      <xdr:rowOff>115456</xdr:rowOff>
    </xdr:from>
    <xdr:to>
      <xdr:col>10</xdr:col>
      <xdr:colOff>1661389</xdr:colOff>
      <xdr:row>12</xdr:row>
      <xdr:rowOff>77211</xdr:rowOff>
    </xdr:to>
    <xdr:sp macro="" textlink="">
      <xdr:nvSpPr>
        <xdr:cNvPr id="98" name="TextBox 97"/>
        <xdr:cNvSpPr txBox="1"/>
      </xdr:nvSpPr>
      <xdr:spPr>
        <a:xfrm>
          <a:off x="11600656" y="2568865"/>
          <a:ext cx="1404142" cy="45243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a:solidFill>
                <a:schemeClr val="dk1"/>
              </a:solidFill>
              <a:latin typeface="+mn-lt"/>
              <a:ea typeface="+mn-ea"/>
              <a:cs typeface="+mn-cs"/>
            </a:rPr>
            <a:t>Amount</a:t>
          </a:r>
        </a:p>
      </xdr:txBody>
    </xdr:sp>
    <xdr:clientData/>
  </xdr:twoCellAnchor>
  <xdr:twoCellAnchor>
    <xdr:from>
      <xdr:col>11</xdr:col>
      <xdr:colOff>215035</xdr:colOff>
      <xdr:row>10</xdr:row>
      <xdr:rowOff>115456</xdr:rowOff>
    </xdr:from>
    <xdr:to>
      <xdr:col>11</xdr:col>
      <xdr:colOff>1745013</xdr:colOff>
      <xdr:row>12</xdr:row>
      <xdr:rowOff>77211</xdr:rowOff>
    </xdr:to>
    <xdr:sp macro="" textlink="">
      <xdr:nvSpPr>
        <xdr:cNvPr id="99" name="TextBox 98"/>
        <xdr:cNvSpPr txBox="1"/>
      </xdr:nvSpPr>
      <xdr:spPr>
        <a:xfrm>
          <a:off x="13506740" y="2568865"/>
          <a:ext cx="1529978" cy="45243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a:t>Bill Due Date</a:t>
          </a:r>
        </a:p>
      </xdr:txBody>
    </xdr:sp>
    <xdr:clientData/>
  </xdr:twoCellAnchor>
  <xdr:twoCellAnchor>
    <xdr:from>
      <xdr:col>12</xdr:col>
      <xdr:colOff>390020</xdr:colOff>
      <xdr:row>10</xdr:row>
      <xdr:rowOff>115456</xdr:rowOff>
    </xdr:from>
    <xdr:to>
      <xdr:col>12</xdr:col>
      <xdr:colOff>1508847</xdr:colOff>
      <xdr:row>12</xdr:row>
      <xdr:rowOff>53399</xdr:rowOff>
    </xdr:to>
    <xdr:sp macro="" textlink="">
      <xdr:nvSpPr>
        <xdr:cNvPr id="100" name="TextBox 99"/>
        <xdr:cNvSpPr txBox="1"/>
      </xdr:nvSpPr>
      <xdr:spPr>
        <a:xfrm>
          <a:off x="15630020" y="2568865"/>
          <a:ext cx="1118827" cy="4286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a:t>Status</a:t>
          </a:r>
        </a:p>
      </xdr:txBody>
    </xdr:sp>
    <xdr:clientData/>
  </xdr:twoCellAnchor>
  <xdr:twoCellAnchor>
    <xdr:from>
      <xdr:col>8</xdr:col>
      <xdr:colOff>1659659</xdr:colOff>
      <xdr:row>12</xdr:row>
      <xdr:rowOff>129887</xdr:rowOff>
    </xdr:from>
    <xdr:to>
      <xdr:col>12</xdr:col>
      <xdr:colOff>1529773</xdr:colOff>
      <xdr:row>12</xdr:row>
      <xdr:rowOff>129887</xdr:rowOff>
    </xdr:to>
    <xdr:cxnSp macro="">
      <xdr:nvCxnSpPr>
        <xdr:cNvPr id="65" name="Straight Connector 64"/>
        <xdr:cNvCxnSpPr/>
      </xdr:nvCxnSpPr>
      <xdr:spPr>
        <a:xfrm>
          <a:off x="9106477" y="3073978"/>
          <a:ext cx="7663296" cy="0"/>
        </a:xfrm>
        <a:prstGeom prst="line">
          <a:avLst/>
        </a:prstGeom>
        <a:ln>
          <a:solidFill>
            <a:schemeClr val="bg2"/>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absolute">
    <xdr:from>
      <xdr:col>2</xdr:col>
      <xdr:colOff>259774</xdr:colOff>
      <xdr:row>194</xdr:row>
      <xdr:rowOff>36947</xdr:rowOff>
    </xdr:from>
    <xdr:to>
      <xdr:col>3</xdr:col>
      <xdr:colOff>721593</xdr:colOff>
      <xdr:row>195</xdr:row>
      <xdr:rowOff>200748</xdr:rowOff>
    </xdr:to>
    <xdr:sp macro="" textlink="">
      <xdr:nvSpPr>
        <xdr:cNvPr id="101" name="TextBox 100">
          <a:hlinkClick xmlns:r="http://schemas.openxmlformats.org/officeDocument/2006/relationships" r:id="rId1" tooltip="dashboard"/>
        </xdr:cNvPr>
        <xdr:cNvSpPr txBox="1"/>
      </xdr:nvSpPr>
      <xdr:spPr>
        <a:xfrm>
          <a:off x="1876138" y="4914902"/>
          <a:ext cx="1270000" cy="4524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lumMod val="65000"/>
                </a:schemeClr>
              </a:solidFill>
            </a:rPr>
            <a:t>Dashboard</a:t>
          </a:r>
        </a:p>
      </xdr:txBody>
    </xdr:sp>
    <xdr:clientData/>
  </xdr:twoCellAnchor>
  <xdr:twoCellAnchor editAs="absolute">
    <xdr:from>
      <xdr:col>2</xdr:col>
      <xdr:colOff>259774</xdr:colOff>
      <xdr:row>196</xdr:row>
      <xdr:rowOff>16166</xdr:rowOff>
    </xdr:from>
    <xdr:to>
      <xdr:col>5</xdr:col>
      <xdr:colOff>86593</xdr:colOff>
      <xdr:row>197</xdr:row>
      <xdr:rowOff>179966</xdr:rowOff>
    </xdr:to>
    <xdr:sp macro="" textlink="">
      <xdr:nvSpPr>
        <xdr:cNvPr id="102" name="TextBox 101">
          <a:hlinkClick xmlns:r="http://schemas.openxmlformats.org/officeDocument/2006/relationships" r:id="rId2" tooltip="Income and Expenses"/>
        </xdr:cNvPr>
        <xdr:cNvSpPr txBox="1"/>
      </xdr:nvSpPr>
      <xdr:spPr>
        <a:xfrm>
          <a:off x="1876138" y="5471393"/>
          <a:ext cx="2251364" cy="4524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solidFill>
            </a:rPr>
            <a:t>Income</a:t>
          </a:r>
          <a:r>
            <a:rPr lang="en-US" sz="1600" baseline="0">
              <a:solidFill>
                <a:schemeClr val="bg1"/>
              </a:solidFill>
            </a:rPr>
            <a:t> and Expenses</a:t>
          </a:r>
          <a:endParaRPr lang="en-US" sz="1600">
            <a:solidFill>
              <a:schemeClr val="bg1"/>
            </a:solidFill>
          </a:endParaRPr>
        </a:p>
      </xdr:txBody>
    </xdr:sp>
    <xdr:clientData/>
  </xdr:twoCellAnchor>
  <xdr:twoCellAnchor editAs="absolute">
    <xdr:from>
      <xdr:col>2</xdr:col>
      <xdr:colOff>259774</xdr:colOff>
      <xdr:row>198</xdr:row>
      <xdr:rowOff>2600</xdr:rowOff>
    </xdr:from>
    <xdr:to>
      <xdr:col>5</xdr:col>
      <xdr:colOff>274205</xdr:colOff>
      <xdr:row>199</xdr:row>
      <xdr:rowOff>159185</xdr:rowOff>
    </xdr:to>
    <xdr:sp macro="" textlink="">
      <xdr:nvSpPr>
        <xdr:cNvPr id="103" name="TextBox 102">
          <a:hlinkClick xmlns:r="http://schemas.openxmlformats.org/officeDocument/2006/relationships" r:id="rId3" tooltip="Assets and Goals"/>
        </xdr:cNvPr>
        <xdr:cNvSpPr txBox="1"/>
      </xdr:nvSpPr>
      <xdr:spPr>
        <a:xfrm>
          <a:off x="1876138" y="6027884"/>
          <a:ext cx="2438976" cy="4524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lumMod val="65000"/>
                </a:schemeClr>
              </a:solidFill>
            </a:rPr>
            <a:t>Assets</a:t>
          </a:r>
          <a:r>
            <a:rPr lang="en-US" sz="1600" baseline="0">
              <a:solidFill>
                <a:schemeClr val="bg1">
                  <a:lumMod val="65000"/>
                </a:schemeClr>
              </a:solidFill>
            </a:rPr>
            <a:t> and Goals</a:t>
          </a:r>
          <a:endParaRPr lang="en-US" sz="1600">
            <a:solidFill>
              <a:schemeClr val="bg1">
                <a:lumMod val="65000"/>
              </a:schemeClr>
            </a:solidFill>
          </a:endParaRPr>
        </a:p>
      </xdr:txBody>
    </xdr:sp>
    <xdr:clientData/>
  </xdr:twoCellAnchor>
  <xdr:twoCellAnchor editAs="absolute">
    <xdr:from>
      <xdr:col>1</xdr:col>
      <xdr:colOff>349251</xdr:colOff>
      <xdr:row>209</xdr:row>
      <xdr:rowOff>155924</xdr:rowOff>
    </xdr:from>
    <xdr:to>
      <xdr:col>5</xdr:col>
      <xdr:colOff>381001</xdr:colOff>
      <xdr:row>210</xdr:row>
      <xdr:rowOff>251174</xdr:rowOff>
    </xdr:to>
    <xdr:sp macro="" textlink="">
      <xdr:nvSpPr>
        <xdr:cNvPr id="13" name="TextBox 12"/>
        <xdr:cNvSpPr txBox="1"/>
      </xdr:nvSpPr>
      <xdr:spPr>
        <a:xfrm>
          <a:off x="1158224" y="9367773"/>
          <a:ext cx="3267640" cy="3823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solidFill>
                <a:schemeClr val="bg1"/>
              </a:solidFill>
            </a:rPr>
            <a:t>Personal  Finanace Tracking</a:t>
          </a:r>
        </a:p>
      </xdr:txBody>
    </xdr:sp>
    <xdr:clientData/>
  </xdr:twoCellAnchor>
  <xdr:twoCellAnchor editAs="absolute">
    <xdr:from>
      <xdr:col>1</xdr:col>
      <xdr:colOff>349250</xdr:colOff>
      <xdr:row>210</xdr:row>
      <xdr:rowOff>254000</xdr:rowOff>
    </xdr:from>
    <xdr:to>
      <xdr:col>5</xdr:col>
      <xdr:colOff>358776</xdr:colOff>
      <xdr:row>212</xdr:row>
      <xdr:rowOff>73026</xdr:rowOff>
    </xdr:to>
    <xdr:sp macro="" textlink="">
      <xdr:nvSpPr>
        <xdr:cNvPr id="110" name="TextBox 109"/>
        <xdr:cNvSpPr txBox="1"/>
      </xdr:nvSpPr>
      <xdr:spPr>
        <a:xfrm>
          <a:off x="1158875" y="9810750"/>
          <a:ext cx="3248026" cy="3905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a:solidFill>
                <a:schemeClr val="bg1"/>
              </a:solidFill>
            </a:rPr>
            <a:t>By</a:t>
          </a:r>
          <a:r>
            <a:rPr lang="en-US" sz="1800" baseline="0">
              <a:solidFill>
                <a:schemeClr val="bg1"/>
              </a:solidFill>
            </a:rPr>
            <a:t>: Victor Oluniyi</a:t>
          </a:r>
          <a:endParaRPr lang="en-US" sz="1800">
            <a:solidFill>
              <a:schemeClr val="bg1"/>
            </a:solidFill>
          </a:endParaRPr>
        </a:p>
      </xdr:txBody>
    </xdr:sp>
    <xdr:clientData/>
  </xdr:twoCellAnchor>
  <xdr:twoCellAnchor editAs="absolute">
    <xdr:from>
      <xdr:col>1</xdr:col>
      <xdr:colOff>762000</xdr:colOff>
      <xdr:row>194</xdr:row>
      <xdr:rowOff>158750</xdr:rowOff>
    </xdr:from>
    <xdr:to>
      <xdr:col>2</xdr:col>
      <xdr:colOff>186006</xdr:colOff>
      <xdr:row>195</xdr:row>
      <xdr:rowOff>106631</xdr:rowOff>
    </xdr:to>
    <xdr:pic>
      <xdr:nvPicPr>
        <xdr:cNvPr id="111" name="Picture 110"/>
        <xdr:cNvPicPr>
          <a:picLocks noChangeAspect="1"/>
        </xdr:cNvPicPr>
      </xdr:nvPicPr>
      <xdr:blipFill>
        <a:blip xmlns:r="http://schemas.openxmlformats.org/officeDocument/2006/relationships" r:embed="rId4"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1571625" y="5143500"/>
          <a:ext cx="233631" cy="233631"/>
        </a:xfrm>
        <a:prstGeom prst="rect">
          <a:avLst/>
        </a:prstGeom>
      </xdr:spPr>
    </xdr:pic>
    <xdr:clientData/>
  </xdr:twoCellAnchor>
  <xdr:twoCellAnchor editAs="absolute">
    <xdr:from>
      <xdr:col>1</xdr:col>
      <xdr:colOff>762000</xdr:colOff>
      <xdr:row>198</xdr:row>
      <xdr:rowOff>94055</xdr:rowOff>
    </xdr:from>
    <xdr:to>
      <xdr:col>2</xdr:col>
      <xdr:colOff>190119</xdr:colOff>
      <xdr:row>199</xdr:row>
      <xdr:rowOff>46049</xdr:rowOff>
    </xdr:to>
    <xdr:pic>
      <xdr:nvPicPr>
        <xdr:cNvPr id="112" name="Picture 111"/>
        <xdr:cNvPicPr>
          <a:picLocks noChangeAspect="1"/>
        </xdr:cNvPicPr>
      </xdr:nvPicPr>
      <xdr:blipFill>
        <a:blip xmlns:r="http://schemas.openxmlformats.org/officeDocument/2006/relationships" r:embed="rId5"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1571625" y="6221805"/>
          <a:ext cx="237744" cy="237744"/>
        </a:xfrm>
        <a:prstGeom prst="rect">
          <a:avLst/>
        </a:prstGeom>
      </xdr:spPr>
    </xdr:pic>
    <xdr:clientData/>
  </xdr:twoCellAnchor>
  <xdr:twoCellAnchor editAs="absolute">
    <xdr:from>
      <xdr:col>1</xdr:col>
      <xdr:colOff>762000</xdr:colOff>
      <xdr:row>196</xdr:row>
      <xdr:rowOff>116875</xdr:rowOff>
    </xdr:from>
    <xdr:to>
      <xdr:col>2</xdr:col>
      <xdr:colOff>190119</xdr:colOff>
      <xdr:row>197</xdr:row>
      <xdr:rowOff>68869</xdr:rowOff>
    </xdr:to>
    <xdr:pic>
      <xdr:nvPicPr>
        <xdr:cNvPr id="113" name="Picture 112"/>
        <xdr:cNvPicPr>
          <a:picLocks noChangeAspect="1"/>
        </xdr:cNvPicPr>
      </xdr:nvPicPr>
      <xdr:blipFill>
        <a:blip xmlns:r="http://schemas.openxmlformats.org/officeDocument/2006/relationships" r:embed="rId6"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1571625" y="5673125"/>
          <a:ext cx="237744" cy="237744"/>
        </a:xfrm>
        <a:prstGeom prst="rect">
          <a:avLst/>
        </a:prstGeom>
      </xdr:spPr>
    </xdr:pic>
    <xdr:clientData/>
  </xdr:twoCellAnchor>
  <xdr:twoCellAnchor editAs="absolute">
    <xdr:from>
      <xdr:col>0</xdr:col>
      <xdr:colOff>255444</xdr:colOff>
      <xdr:row>2</xdr:row>
      <xdr:rowOff>155862</xdr:rowOff>
    </xdr:from>
    <xdr:to>
      <xdr:col>6</xdr:col>
      <xdr:colOff>514781</xdr:colOff>
      <xdr:row>192</xdr:row>
      <xdr:rowOff>234863</xdr:rowOff>
    </xdr:to>
    <xdr:pic>
      <xdr:nvPicPr>
        <xdr:cNvPr id="114" name="Picture 113"/>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55444" y="651684"/>
          <a:ext cx="5113173" cy="3915097"/>
        </a:xfrm>
        <a:prstGeom prst="rect">
          <a:avLst/>
        </a:prstGeom>
      </xdr:spPr>
    </xdr:pic>
    <xdr:clientData/>
  </xdr:twoCellAnchor>
  <xdr:twoCellAnchor editAs="absolute">
    <xdr:from>
      <xdr:col>1</xdr:col>
      <xdr:colOff>337317</xdr:colOff>
      <xdr:row>8</xdr:row>
      <xdr:rowOff>188007</xdr:rowOff>
    </xdr:from>
    <xdr:to>
      <xdr:col>5</xdr:col>
      <xdr:colOff>311418</xdr:colOff>
      <xdr:row>11</xdr:row>
      <xdr:rowOff>1906</xdr:rowOff>
    </xdr:to>
    <xdr:sp macro="" textlink="">
      <xdr:nvSpPr>
        <xdr:cNvPr id="115" name="TextBox 114"/>
        <xdr:cNvSpPr txBox="1"/>
      </xdr:nvSpPr>
      <xdr:spPr>
        <a:xfrm>
          <a:off x="1138283" y="2093007"/>
          <a:ext cx="3177965" cy="5282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i="0">
              <a:solidFill>
                <a:schemeClr val="bg1"/>
              </a:solidFill>
              <a:latin typeface="+mn-lt"/>
              <a:cs typeface="Arial" panose="020B0604020202020204" pitchFamily="34" charset="0"/>
            </a:rPr>
            <a:t>TOTAL NET</a:t>
          </a:r>
          <a:r>
            <a:rPr lang="en-US" sz="1600" b="0" i="0" baseline="0">
              <a:solidFill>
                <a:schemeClr val="bg1"/>
              </a:solidFill>
              <a:latin typeface="+mn-lt"/>
              <a:cs typeface="Arial" panose="020B0604020202020204" pitchFamily="34" charset="0"/>
            </a:rPr>
            <a:t> WORTH</a:t>
          </a:r>
          <a:endParaRPr lang="en-US" sz="1600" b="0" i="1">
            <a:solidFill>
              <a:schemeClr val="bg1"/>
            </a:solidFill>
            <a:latin typeface="+mn-lt"/>
            <a:cs typeface="Arial" panose="020B0604020202020204" pitchFamily="34" charset="0"/>
          </a:endParaRPr>
        </a:p>
      </xdr:txBody>
    </xdr:sp>
    <xdr:clientData/>
  </xdr:twoCellAnchor>
  <xdr:twoCellAnchor editAs="absolute">
    <xdr:from>
      <xdr:col>1</xdr:col>
      <xdr:colOff>337316</xdr:colOff>
      <xdr:row>10</xdr:row>
      <xdr:rowOff>53161</xdr:rowOff>
    </xdr:from>
    <xdr:to>
      <xdr:col>5</xdr:col>
      <xdr:colOff>295684</xdr:colOff>
      <xdr:row>14</xdr:row>
      <xdr:rowOff>0</xdr:rowOff>
    </xdr:to>
    <xdr:sp macro="" textlink="PivotTable!AQ6">
      <xdr:nvSpPr>
        <xdr:cNvPr id="116" name="TextBox 115"/>
        <xdr:cNvSpPr txBox="1"/>
      </xdr:nvSpPr>
      <xdr:spPr>
        <a:xfrm>
          <a:off x="1138282" y="2434411"/>
          <a:ext cx="3162232" cy="916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6BB9AEF-B93D-4A71-B47D-817E181B5625}" type="TxLink">
            <a:rPr lang="en-US" sz="5400" b="1" i="0" u="none" strike="noStrike">
              <a:solidFill>
                <a:schemeClr val="bg1"/>
              </a:solidFill>
              <a:latin typeface="Calibri"/>
              <a:cs typeface="Calibri"/>
            </a:rPr>
            <a:pPr algn="ctr"/>
            <a:t>349K</a:t>
          </a:fld>
          <a:endParaRPr lang="en-US" sz="5400" b="1" i="1">
            <a:solidFill>
              <a:schemeClr val="bg1"/>
            </a:solidFill>
            <a:latin typeface="+mn-lt"/>
            <a:cs typeface="Arial" panose="020B0604020202020204" pitchFamily="34" charset="0"/>
          </a:endParaRPr>
        </a:p>
      </xdr:txBody>
    </xdr:sp>
    <xdr:clientData/>
  </xdr:twoCellAnchor>
  <xdr:twoCellAnchor editAs="absolute">
    <xdr:from>
      <xdr:col>1</xdr:col>
      <xdr:colOff>368781</xdr:colOff>
      <xdr:row>13</xdr:row>
      <xdr:rowOff>7579</xdr:rowOff>
    </xdr:from>
    <xdr:to>
      <xdr:col>5</xdr:col>
      <xdr:colOff>311417</xdr:colOff>
      <xdr:row>190</xdr:row>
      <xdr:rowOff>16308</xdr:rowOff>
    </xdr:to>
    <xdr:sp macro="" textlink="">
      <xdr:nvSpPr>
        <xdr:cNvPr id="117" name="TextBox 116"/>
        <xdr:cNvSpPr txBox="1"/>
      </xdr:nvSpPr>
      <xdr:spPr>
        <a:xfrm>
          <a:off x="1169747" y="3103204"/>
          <a:ext cx="3146500" cy="5282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0" i="0">
              <a:solidFill>
                <a:schemeClr val="bg1"/>
              </a:solidFill>
              <a:latin typeface="+mn-lt"/>
              <a:cs typeface="Arial" panose="020B0604020202020204" pitchFamily="34" charset="0"/>
            </a:rPr>
            <a:t>USD</a:t>
          </a:r>
          <a:endParaRPr lang="en-US" sz="1800" b="0" i="1">
            <a:solidFill>
              <a:schemeClr val="bg1"/>
            </a:solidFill>
            <a:latin typeface="+mn-lt"/>
            <a:cs typeface="Arial" panose="020B0604020202020204" pitchFamily="34" charset="0"/>
          </a:endParaRPr>
        </a:p>
      </xdr:txBody>
    </xdr:sp>
    <xdr:clientData/>
  </xdr:twoCellAnchor>
  <xdr:twoCellAnchor editAs="absolute">
    <xdr:from>
      <xdr:col>1</xdr:col>
      <xdr:colOff>606137</xdr:colOff>
      <xdr:row>201</xdr:row>
      <xdr:rowOff>86591</xdr:rowOff>
    </xdr:from>
    <xdr:to>
      <xdr:col>5</xdr:col>
      <xdr:colOff>303068</xdr:colOff>
      <xdr:row>207</xdr:row>
      <xdr:rowOff>129887</xdr:rowOff>
    </xdr:to>
    <mc:AlternateContent xmlns:mc="http://schemas.openxmlformats.org/markup-compatibility/2006" xmlns:a14="http://schemas.microsoft.com/office/drawing/2010/main">
      <mc:Choice Requires="a14">
        <xdr:graphicFrame macro="">
          <xdr:nvGraphicFramePr>
            <xdr:cNvPr id="104" name="Month 3"/>
            <xdr:cNvGraphicFramePr>
              <a:graphicFrameLocks/>
            </xdr:cNvGraphicFramePr>
          </xdr:nvGraphicFramePr>
          <xdr:xfrm>
            <a:off x="0" y="0"/>
            <a:ext cx="0" cy="0"/>
          </xdr:xfrm>
          <a:graphic>
            <a:graphicData uri="http://schemas.microsoft.com/office/drawing/2010/slicer">
              <sle:slicer xmlns:sle="http://schemas.microsoft.com/office/drawing/2010/slicer" name="Month 3"/>
            </a:graphicData>
          </a:graphic>
        </xdr:graphicFrame>
      </mc:Choice>
      <mc:Fallback xmlns="">
        <xdr:sp macro="" textlink="">
          <xdr:nvSpPr>
            <xdr:cNvPr id="0" name=""/>
            <xdr:cNvSpPr>
              <a:spLocks noTextEdit="1"/>
            </xdr:cNvSpPr>
          </xdr:nvSpPr>
          <xdr:spPr>
            <a:xfrm>
              <a:off x="1410470" y="7198591"/>
              <a:ext cx="2914265" cy="18212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wsDr>
</file>

<file path=xl/drawings/drawing3.xml><?xml version="1.0" encoding="utf-8"?>
<xdr:wsDr xmlns:xdr="http://schemas.openxmlformats.org/drawingml/2006/spreadsheetDrawing" xmlns:a="http://schemas.openxmlformats.org/drawingml/2006/main">
  <xdr:twoCellAnchor>
    <xdr:from>
      <xdr:col>0</xdr:col>
      <xdr:colOff>438150</xdr:colOff>
      <xdr:row>0</xdr:row>
      <xdr:rowOff>57150</xdr:rowOff>
    </xdr:from>
    <xdr:to>
      <xdr:col>16</xdr:col>
      <xdr:colOff>685800</xdr:colOff>
      <xdr:row>40</xdr:row>
      <xdr:rowOff>57150</xdr:rowOff>
    </xdr:to>
    <xdr:grpSp>
      <xdr:nvGrpSpPr>
        <xdr:cNvPr id="55" name="Group 54"/>
        <xdr:cNvGrpSpPr/>
      </xdr:nvGrpSpPr>
      <xdr:grpSpPr>
        <a:xfrm>
          <a:off x="438150" y="57150"/>
          <a:ext cx="19380476" cy="11015870"/>
          <a:chOff x="438150" y="57150"/>
          <a:chExt cx="19564350" cy="10896600"/>
        </a:xfrm>
      </xdr:grpSpPr>
      <xdr:sp macro="" textlink="">
        <xdr:nvSpPr>
          <xdr:cNvPr id="65" name="Isosceles Triangle 64"/>
          <xdr:cNvSpPr/>
        </xdr:nvSpPr>
        <xdr:spPr>
          <a:xfrm flipH="1">
            <a:off x="19338797" y="9852153"/>
            <a:ext cx="647700" cy="1085850"/>
          </a:xfrm>
          <a:prstGeom prst="triangle">
            <a:avLst>
              <a:gd name="adj" fmla="val 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3" name="Isosceles Triangle 52"/>
          <xdr:cNvSpPr/>
        </xdr:nvSpPr>
        <xdr:spPr>
          <a:xfrm rot="10800000">
            <a:off x="19335750" y="57150"/>
            <a:ext cx="666750" cy="1581150"/>
          </a:xfrm>
          <a:prstGeom prst="triangle">
            <a:avLst>
              <a:gd name="adj" fmla="val 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8" name="Group 7"/>
          <xdr:cNvGrpSpPr/>
        </xdr:nvGrpSpPr>
        <xdr:grpSpPr>
          <a:xfrm>
            <a:off x="582886" y="201268"/>
            <a:ext cx="19246154" cy="10582764"/>
            <a:chOff x="210816" y="111971"/>
            <a:chExt cx="19040339" cy="11793596"/>
          </a:xfrm>
        </xdr:grpSpPr>
        <xdr:grpSp>
          <xdr:nvGrpSpPr>
            <xdr:cNvPr id="9" name="Group 8"/>
            <xdr:cNvGrpSpPr/>
          </xdr:nvGrpSpPr>
          <xdr:grpSpPr>
            <a:xfrm>
              <a:off x="210816" y="111971"/>
              <a:ext cx="19040339" cy="11793596"/>
              <a:chOff x="0" y="0"/>
              <a:chExt cx="17682702" cy="11454667"/>
            </a:xfrm>
          </xdr:grpSpPr>
          <xdr:grpSp>
            <xdr:nvGrpSpPr>
              <xdr:cNvPr id="13" name="Group 12"/>
              <xdr:cNvGrpSpPr/>
            </xdr:nvGrpSpPr>
            <xdr:grpSpPr>
              <a:xfrm>
                <a:off x="13465" y="0"/>
                <a:ext cx="17551532" cy="1766366"/>
                <a:chOff x="11907" y="0"/>
                <a:chExt cx="15521123" cy="1454348"/>
              </a:xfrm>
            </xdr:grpSpPr>
            <xdr:sp macro="" textlink="">
              <xdr:nvSpPr>
                <xdr:cNvPr id="15" name="Rectangle 14"/>
                <xdr:cNvSpPr/>
              </xdr:nvSpPr>
              <xdr:spPr>
                <a:xfrm>
                  <a:off x="120210" y="0"/>
                  <a:ext cx="1760139" cy="733650"/>
                </a:xfrm>
                <a:prstGeom prst="rect">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6" name="Rectangle 15"/>
                <xdr:cNvSpPr/>
              </xdr:nvSpPr>
              <xdr:spPr>
                <a:xfrm>
                  <a:off x="11907" y="710853"/>
                  <a:ext cx="1392192" cy="726825"/>
                </a:xfrm>
                <a:prstGeom prst="rect">
                  <a:avLst/>
                </a:prstGeom>
                <a:pattFill prst="wdDnDiag">
                  <a:fgClr>
                    <a:schemeClr val="tx1"/>
                  </a:fgClr>
                  <a:bgClr>
                    <a:schemeClr val="accent4">
                      <a:lumMod val="50000"/>
                    </a:schemeClr>
                  </a:bgClr>
                </a:patt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Rectangle 16"/>
                <xdr:cNvSpPr/>
              </xdr:nvSpPr>
              <xdr:spPr>
                <a:xfrm>
                  <a:off x="1880350" y="9525"/>
                  <a:ext cx="696094" cy="727998"/>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8" name="Rectangle 17"/>
                <xdr:cNvSpPr/>
              </xdr:nvSpPr>
              <xdr:spPr>
                <a:xfrm>
                  <a:off x="1404100" y="717997"/>
                  <a:ext cx="2212019" cy="726825"/>
                </a:xfrm>
                <a:prstGeom prst="rect">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19" name="Group 18"/>
                <xdr:cNvGrpSpPr/>
              </xdr:nvGrpSpPr>
              <xdr:grpSpPr>
                <a:xfrm>
                  <a:off x="411016" y="274011"/>
                  <a:ext cx="1201694" cy="181706"/>
                  <a:chOff x="250030" y="166687"/>
                  <a:chExt cx="1214439" cy="182880"/>
                </a:xfrm>
              </xdr:grpSpPr>
              <xdr:sp macro="" textlink="">
                <xdr:nvSpPr>
                  <xdr:cNvPr id="49" name="Oval 48"/>
                  <xdr:cNvSpPr/>
                </xdr:nvSpPr>
                <xdr:spPr>
                  <a:xfrm>
                    <a:off x="250030"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0" name="Oval 49"/>
                  <xdr:cNvSpPr/>
                </xdr:nvSpPr>
                <xdr:spPr>
                  <a:xfrm>
                    <a:off x="600868"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Oval 50"/>
                  <xdr:cNvSpPr/>
                </xdr:nvSpPr>
                <xdr:spPr>
                  <a:xfrm>
                    <a:off x="951706"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Oval 51"/>
                  <xdr:cNvSpPr/>
                </xdr:nvSpPr>
                <xdr:spPr>
                  <a:xfrm>
                    <a:off x="1302543" y="166687"/>
                    <a:ext cx="161926" cy="182880"/>
                  </a:xfrm>
                  <a:prstGeom prst="ellipse">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0" name="Rectangle 19"/>
                <xdr:cNvSpPr/>
              </xdr:nvSpPr>
              <xdr:spPr>
                <a:xfrm>
                  <a:off x="2574065" y="0"/>
                  <a:ext cx="1335042" cy="727998"/>
                </a:xfrm>
                <a:prstGeom prst="rect">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1" name="Rectangle 20"/>
                <xdr:cNvSpPr/>
              </xdr:nvSpPr>
              <xdr:spPr>
                <a:xfrm>
                  <a:off x="3873389" y="0"/>
                  <a:ext cx="1106441" cy="733650"/>
                </a:xfrm>
                <a:prstGeom prst="rect">
                  <a:avLst/>
                </a:prstGeom>
                <a:pattFill prst="wdDnDiag">
                  <a:fgClr>
                    <a:schemeClr val="tx1"/>
                  </a:fgClr>
                  <a:bgClr>
                    <a:schemeClr val="accent4">
                      <a:lumMod val="50000"/>
                    </a:schemeClr>
                  </a:bgClr>
                </a:patt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2" name="Rectangle 21"/>
                <xdr:cNvSpPr/>
              </xdr:nvSpPr>
              <xdr:spPr>
                <a:xfrm>
                  <a:off x="3279782" y="727523"/>
                  <a:ext cx="1711956" cy="726825"/>
                </a:xfrm>
                <a:prstGeom prst="rect">
                  <a:avLst/>
                </a:prstGeom>
                <a:solidFill>
                  <a:schemeClr val="bg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23" name="Group 22"/>
                <xdr:cNvGrpSpPr/>
              </xdr:nvGrpSpPr>
              <xdr:grpSpPr>
                <a:xfrm>
                  <a:off x="4979830" y="0"/>
                  <a:ext cx="1606506" cy="734665"/>
                  <a:chOff x="5560222" y="1476373"/>
                  <a:chExt cx="1833561" cy="881063"/>
                </a:xfrm>
              </xdr:grpSpPr>
              <xdr:sp macro="" textlink="">
                <xdr:nvSpPr>
                  <xdr:cNvPr id="47" name="Isosceles Triangle 46"/>
                  <xdr:cNvSpPr/>
                </xdr:nvSpPr>
                <xdr:spPr>
                  <a:xfrm rot="5400000">
                    <a:off x="6055926" y="1002854"/>
                    <a:ext cx="850394" cy="1825321"/>
                  </a:xfrm>
                  <a:prstGeom prst="triangle">
                    <a:avLst>
                      <a:gd name="adj" fmla="val 100000"/>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8" name="Isosceles Triangle 47"/>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24" name="Group 23"/>
                <xdr:cNvGrpSpPr/>
              </xdr:nvGrpSpPr>
              <xdr:grpSpPr>
                <a:xfrm>
                  <a:off x="4979830" y="722759"/>
                  <a:ext cx="1594600" cy="731112"/>
                  <a:chOff x="5560222" y="1476373"/>
                  <a:chExt cx="1821654" cy="881063"/>
                </a:xfrm>
              </xdr:grpSpPr>
              <xdr:sp macro="" textlink="">
                <xdr:nvSpPr>
                  <xdr:cNvPr id="45" name="Isosceles Triangle 44"/>
                  <xdr:cNvSpPr/>
                </xdr:nvSpPr>
                <xdr:spPr>
                  <a:xfrm rot="5400000">
                    <a:off x="6049972" y="1008808"/>
                    <a:ext cx="850393" cy="1813412"/>
                  </a:xfrm>
                  <a:prstGeom prst="triangle">
                    <a:avLst>
                      <a:gd name="adj" fmla="val 1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6" name="Isosceles Triangle 45"/>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5" name="Rectangle 24"/>
                <xdr:cNvSpPr/>
              </xdr:nvSpPr>
              <xdr:spPr>
                <a:xfrm>
                  <a:off x="6559597" y="713236"/>
                  <a:ext cx="1490370" cy="726825"/>
                </a:xfrm>
                <a:prstGeom prst="rect">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 name="Rectangle 25"/>
                <xdr:cNvSpPr/>
              </xdr:nvSpPr>
              <xdr:spPr>
                <a:xfrm>
                  <a:off x="6576906" y="0"/>
                  <a:ext cx="1473060" cy="727998"/>
                </a:xfrm>
                <a:prstGeom prst="rect">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27" name="Group 26"/>
                <xdr:cNvGrpSpPr/>
              </xdr:nvGrpSpPr>
              <xdr:grpSpPr>
                <a:xfrm>
                  <a:off x="8047681" y="1"/>
                  <a:ext cx="1534735" cy="734664"/>
                  <a:chOff x="8117776" y="1"/>
                  <a:chExt cx="1547992" cy="738186"/>
                </a:xfrm>
              </xdr:grpSpPr>
              <xdr:sp macro="" textlink="">
                <xdr:nvSpPr>
                  <xdr:cNvPr id="43" name="Rectangle 42"/>
                  <xdr:cNvSpPr/>
                </xdr:nvSpPr>
                <xdr:spPr>
                  <a:xfrm>
                    <a:off x="8120157" y="1"/>
                    <a:ext cx="1545611" cy="381000"/>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4" name="Rectangle 43"/>
                  <xdr:cNvSpPr/>
                </xdr:nvSpPr>
                <xdr:spPr>
                  <a:xfrm>
                    <a:off x="8117776" y="378620"/>
                    <a:ext cx="1546149" cy="359567"/>
                  </a:xfrm>
                  <a:prstGeom prst="rect">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28" name="Rectangle 27"/>
                <xdr:cNvSpPr/>
              </xdr:nvSpPr>
              <xdr:spPr>
                <a:xfrm>
                  <a:off x="8049966" y="722761"/>
                  <a:ext cx="2942319" cy="712697"/>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 name="Rectangle 28"/>
                <xdr:cNvSpPr/>
              </xdr:nvSpPr>
              <xdr:spPr>
                <a:xfrm>
                  <a:off x="9527979" y="0"/>
                  <a:ext cx="1464306" cy="727998"/>
                </a:xfrm>
                <a:prstGeom prst="rect">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0" name="Rectangle 29"/>
                <xdr:cNvSpPr/>
              </xdr:nvSpPr>
              <xdr:spPr>
                <a:xfrm>
                  <a:off x="10997143" y="722761"/>
                  <a:ext cx="1470679" cy="712697"/>
                </a:xfrm>
                <a:prstGeom prst="rect">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1" name="Rectangle 30"/>
                <xdr:cNvSpPr/>
              </xdr:nvSpPr>
              <xdr:spPr>
                <a:xfrm>
                  <a:off x="10994762" y="9525"/>
                  <a:ext cx="1473060" cy="727998"/>
                </a:xfrm>
                <a:prstGeom prst="rect">
                  <a:avLst/>
                </a:prstGeom>
                <a:solidFill>
                  <a:srgbClr val="0BB3C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2" name="Pie 31"/>
                <xdr:cNvSpPr/>
              </xdr:nvSpPr>
              <xdr:spPr>
                <a:xfrm rot="10800000">
                  <a:off x="10231125" y="720378"/>
                  <a:ext cx="1528693" cy="726825"/>
                </a:xfrm>
                <a:prstGeom prst="pie">
                  <a:avLst>
                    <a:gd name="adj1" fmla="val 5414095"/>
                    <a:gd name="adj2" fmla="val 162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grpSp>
              <xdr:nvGrpSpPr>
                <xdr:cNvPr id="33" name="Group 32"/>
                <xdr:cNvGrpSpPr/>
              </xdr:nvGrpSpPr>
              <xdr:grpSpPr>
                <a:xfrm flipH="1">
                  <a:off x="12444010" y="0"/>
                  <a:ext cx="1606506" cy="734665"/>
                  <a:chOff x="5560222" y="1476373"/>
                  <a:chExt cx="1833561" cy="881063"/>
                </a:xfrm>
              </xdr:grpSpPr>
              <xdr:sp macro="" textlink="">
                <xdr:nvSpPr>
                  <xdr:cNvPr id="41" name="Isosceles Triangle 40"/>
                  <xdr:cNvSpPr/>
                </xdr:nvSpPr>
                <xdr:spPr>
                  <a:xfrm rot="5400000">
                    <a:off x="6055926" y="1002854"/>
                    <a:ext cx="850394" cy="1825321"/>
                  </a:xfrm>
                  <a:prstGeom prst="triangle">
                    <a:avLst>
                      <a:gd name="adj" fmla="val 100000"/>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2" name="Isosceles Triangle 41"/>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34" name="Group 33"/>
                <xdr:cNvGrpSpPr/>
              </xdr:nvGrpSpPr>
              <xdr:grpSpPr>
                <a:xfrm flipH="1">
                  <a:off x="12458295" y="722759"/>
                  <a:ext cx="1594600" cy="731112"/>
                  <a:chOff x="5560222" y="1476373"/>
                  <a:chExt cx="1821654" cy="881063"/>
                </a:xfrm>
              </xdr:grpSpPr>
              <xdr:sp macro="" textlink="">
                <xdr:nvSpPr>
                  <xdr:cNvPr id="39" name="Isosceles Triangle 38"/>
                  <xdr:cNvSpPr/>
                </xdr:nvSpPr>
                <xdr:spPr>
                  <a:xfrm rot="5400000">
                    <a:off x="6049972" y="1008808"/>
                    <a:ext cx="850393" cy="1813412"/>
                  </a:xfrm>
                  <a:prstGeom prst="triangle">
                    <a:avLst>
                      <a:gd name="adj" fmla="val 1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0" name="Isosceles Triangle 39"/>
                  <xdr:cNvSpPr/>
                </xdr:nvSpPr>
                <xdr:spPr>
                  <a:xfrm rot="16200000">
                    <a:off x="6030517" y="1006078"/>
                    <a:ext cx="881063" cy="1821654"/>
                  </a:xfrm>
                  <a:prstGeom prst="triangle">
                    <a:avLst>
                      <a:gd name="adj" fmla="val 100000"/>
                    </a:avLst>
                  </a:prstGeom>
                  <a:solidFill>
                    <a:srgbClr val="FFDDD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grpSp>
              <xdr:nvGrpSpPr>
                <xdr:cNvPr id="35" name="Group 34"/>
                <xdr:cNvGrpSpPr/>
              </xdr:nvGrpSpPr>
              <xdr:grpSpPr>
                <a:xfrm flipH="1">
                  <a:off x="14038604" y="720379"/>
                  <a:ext cx="1489828" cy="728500"/>
                  <a:chOff x="5560222" y="1476371"/>
                  <a:chExt cx="1821654" cy="886579"/>
                </a:xfrm>
              </xdr:grpSpPr>
              <xdr:sp macro="" textlink="">
                <xdr:nvSpPr>
                  <xdr:cNvPr id="37" name="Isosceles Triangle 36"/>
                  <xdr:cNvSpPr/>
                </xdr:nvSpPr>
                <xdr:spPr>
                  <a:xfrm rot="5400000">
                    <a:off x="6034350" y="1015427"/>
                    <a:ext cx="881635" cy="1813412"/>
                  </a:xfrm>
                  <a:prstGeom prst="triangle">
                    <a:avLst>
                      <a:gd name="adj" fmla="val 1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8" name="Isosceles Triangle 37"/>
                  <xdr:cNvSpPr/>
                </xdr:nvSpPr>
                <xdr:spPr>
                  <a:xfrm rot="16200000">
                    <a:off x="6027763" y="1008830"/>
                    <a:ext cx="886572" cy="1821654"/>
                  </a:xfrm>
                  <a:prstGeom prst="triangle">
                    <a:avLst>
                      <a:gd name="adj" fmla="val 100000"/>
                    </a:avLst>
                  </a:prstGeom>
                  <a:solidFill>
                    <a:srgbClr val="F2617B"/>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36" name="Rectangle 35"/>
                <xdr:cNvSpPr/>
              </xdr:nvSpPr>
              <xdr:spPr>
                <a:xfrm>
                  <a:off x="14038704" y="65180"/>
                  <a:ext cx="1494326" cy="662818"/>
                </a:xfrm>
                <a:prstGeom prst="rect">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14" name="Rounded Rectangle 13"/>
              <xdr:cNvSpPr/>
            </xdr:nvSpPr>
            <xdr:spPr>
              <a:xfrm>
                <a:off x="0" y="0"/>
                <a:ext cx="17682702" cy="11454667"/>
              </a:xfrm>
              <a:prstGeom prst="roundRect">
                <a:avLst>
                  <a:gd name="adj" fmla="val 5332"/>
                </a:avLst>
              </a:prstGeom>
              <a:noFill/>
              <a:ln w="31432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sp macro="" textlink="">
          <xdr:nvSpPr>
            <xdr:cNvPr id="10" name="Isosceles Triangle 9"/>
            <xdr:cNvSpPr/>
          </xdr:nvSpPr>
          <xdr:spPr>
            <a:xfrm rot="10800000">
              <a:off x="11983817" y="299228"/>
              <a:ext cx="1507675" cy="531502"/>
            </a:xfrm>
            <a:prstGeom prst="triangle">
              <a:avLst>
                <a:gd name="adj" fmla="val 53121"/>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Pie 10"/>
            <xdr:cNvSpPr/>
          </xdr:nvSpPr>
          <xdr:spPr>
            <a:xfrm>
              <a:off x="4050376" y="273061"/>
              <a:ext cx="1771407" cy="753852"/>
            </a:xfrm>
            <a:prstGeom prst="pie">
              <a:avLst>
                <a:gd name="adj1" fmla="val 5414095"/>
                <a:gd name="adj2" fmla="val 16200000"/>
              </a:avLst>
            </a:prstGeom>
            <a:solidFill>
              <a:srgbClr val="003C4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sp macro="" textlink="">
          <xdr:nvSpPr>
            <xdr:cNvPr id="12" name="Rounded Rectangle 11"/>
            <xdr:cNvSpPr/>
          </xdr:nvSpPr>
          <xdr:spPr>
            <a:xfrm>
              <a:off x="788789" y="773906"/>
              <a:ext cx="3259336" cy="10566798"/>
            </a:xfrm>
            <a:prstGeom prst="roundRect">
              <a:avLst>
                <a:gd name="adj" fmla="val 13041"/>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grpSp>
      <xdr:sp macro="" textlink="">
        <xdr:nvSpPr>
          <xdr:cNvPr id="66" name="Isosceles Triangle 65"/>
          <xdr:cNvSpPr/>
        </xdr:nvSpPr>
        <xdr:spPr>
          <a:xfrm>
            <a:off x="438150" y="10020300"/>
            <a:ext cx="628650" cy="933450"/>
          </a:xfrm>
          <a:prstGeom prst="triangle">
            <a:avLst>
              <a:gd name="adj" fmla="val 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7" name="Isosceles Triangle 66"/>
          <xdr:cNvSpPr/>
        </xdr:nvSpPr>
        <xdr:spPr>
          <a:xfrm rot="10800000" flipH="1">
            <a:off x="438150" y="57150"/>
            <a:ext cx="723900" cy="933450"/>
          </a:xfrm>
          <a:prstGeom prst="triangle">
            <a:avLst>
              <a:gd name="adj" fmla="val 0"/>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6</xdr:col>
      <xdr:colOff>0</xdr:colOff>
      <xdr:row>4</xdr:row>
      <xdr:rowOff>77608</xdr:rowOff>
    </xdr:from>
    <xdr:to>
      <xdr:col>6</xdr:col>
      <xdr:colOff>0</xdr:colOff>
      <xdr:row>5</xdr:row>
      <xdr:rowOff>58082</xdr:rowOff>
    </xdr:to>
    <xdr:grpSp>
      <xdr:nvGrpSpPr>
        <xdr:cNvPr id="2" name="Group 1"/>
        <xdr:cNvGrpSpPr/>
      </xdr:nvGrpSpPr>
      <xdr:grpSpPr>
        <a:xfrm>
          <a:off x="4845326" y="1071521"/>
          <a:ext cx="0" cy="228952"/>
          <a:chOff x="250030" y="166687"/>
          <a:chExt cx="1214439" cy="182880"/>
        </a:xfrm>
        <a:solidFill>
          <a:schemeClr val="tx1">
            <a:lumMod val="85000"/>
            <a:lumOff val="15000"/>
          </a:schemeClr>
        </a:solidFill>
      </xdr:grpSpPr>
      <xdr:sp macro="" textlink="">
        <xdr:nvSpPr>
          <xdr:cNvPr id="3" name="Oval 2"/>
          <xdr:cNvSpPr/>
        </xdr:nvSpPr>
        <xdr:spPr>
          <a:xfrm>
            <a:off x="250030"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 name="Oval 3"/>
          <xdr:cNvSpPr/>
        </xdr:nvSpPr>
        <xdr:spPr>
          <a:xfrm>
            <a:off x="600868"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Oval 4"/>
          <xdr:cNvSpPr/>
        </xdr:nvSpPr>
        <xdr:spPr>
          <a:xfrm>
            <a:off x="951706"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 name="Oval 5"/>
          <xdr:cNvSpPr/>
        </xdr:nvSpPr>
        <xdr:spPr>
          <a:xfrm>
            <a:off x="1302543" y="166687"/>
            <a:ext cx="161926" cy="182880"/>
          </a:xfrm>
          <a:prstGeom prst="ellipse">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absolute">
    <xdr:from>
      <xdr:col>2</xdr:col>
      <xdr:colOff>259774</xdr:colOff>
      <xdr:row>19</xdr:row>
      <xdr:rowOff>36947</xdr:rowOff>
    </xdr:from>
    <xdr:to>
      <xdr:col>3</xdr:col>
      <xdr:colOff>721593</xdr:colOff>
      <xdr:row>20</xdr:row>
      <xdr:rowOff>200748</xdr:rowOff>
    </xdr:to>
    <xdr:sp macro="" textlink="">
      <xdr:nvSpPr>
        <xdr:cNvPr id="76" name="TextBox 75">
          <a:hlinkClick xmlns:r="http://schemas.openxmlformats.org/officeDocument/2006/relationships" r:id="rId1" tooltip="Dashboard"/>
        </xdr:cNvPr>
        <xdr:cNvSpPr txBox="1"/>
      </xdr:nvSpPr>
      <xdr:spPr>
        <a:xfrm>
          <a:off x="1898074" y="4932797"/>
          <a:ext cx="1280969" cy="4495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lumMod val="65000"/>
                </a:schemeClr>
              </a:solidFill>
            </a:rPr>
            <a:t>Dashboard</a:t>
          </a:r>
        </a:p>
      </xdr:txBody>
    </xdr:sp>
    <xdr:clientData/>
  </xdr:twoCellAnchor>
  <xdr:twoCellAnchor editAs="absolute">
    <xdr:from>
      <xdr:col>2</xdr:col>
      <xdr:colOff>259774</xdr:colOff>
      <xdr:row>21</xdr:row>
      <xdr:rowOff>16166</xdr:rowOff>
    </xdr:from>
    <xdr:to>
      <xdr:col>5</xdr:col>
      <xdr:colOff>86593</xdr:colOff>
      <xdr:row>22</xdr:row>
      <xdr:rowOff>179966</xdr:rowOff>
    </xdr:to>
    <xdr:sp macro="" textlink="">
      <xdr:nvSpPr>
        <xdr:cNvPr id="77" name="TextBox 76">
          <a:hlinkClick xmlns:r="http://schemas.openxmlformats.org/officeDocument/2006/relationships" r:id="rId2" tooltip="Income and Expenses"/>
        </xdr:cNvPr>
        <xdr:cNvSpPr txBox="1"/>
      </xdr:nvSpPr>
      <xdr:spPr>
        <a:xfrm>
          <a:off x="1898074" y="5483516"/>
          <a:ext cx="2284269" cy="449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lumMod val="65000"/>
                </a:schemeClr>
              </a:solidFill>
            </a:rPr>
            <a:t>Income</a:t>
          </a:r>
          <a:r>
            <a:rPr lang="en-US" sz="1600" baseline="0">
              <a:solidFill>
                <a:schemeClr val="bg1">
                  <a:lumMod val="65000"/>
                </a:schemeClr>
              </a:solidFill>
            </a:rPr>
            <a:t> and Expenses</a:t>
          </a:r>
          <a:endParaRPr lang="en-US" sz="1600">
            <a:solidFill>
              <a:schemeClr val="bg1">
                <a:lumMod val="65000"/>
              </a:schemeClr>
            </a:solidFill>
          </a:endParaRPr>
        </a:p>
      </xdr:txBody>
    </xdr:sp>
    <xdr:clientData/>
  </xdr:twoCellAnchor>
  <xdr:twoCellAnchor editAs="absolute">
    <xdr:from>
      <xdr:col>2</xdr:col>
      <xdr:colOff>259774</xdr:colOff>
      <xdr:row>23</xdr:row>
      <xdr:rowOff>2295</xdr:rowOff>
    </xdr:from>
    <xdr:to>
      <xdr:col>5</xdr:col>
      <xdr:colOff>274205</xdr:colOff>
      <xdr:row>24</xdr:row>
      <xdr:rowOff>159185</xdr:rowOff>
    </xdr:to>
    <xdr:sp macro="" textlink="">
      <xdr:nvSpPr>
        <xdr:cNvPr id="78" name="TextBox 77">
          <a:hlinkClick xmlns:r="http://schemas.openxmlformats.org/officeDocument/2006/relationships" r:id="rId3" tooltip="Assets and Goals"/>
        </xdr:cNvPr>
        <xdr:cNvSpPr txBox="1"/>
      </xdr:nvSpPr>
      <xdr:spPr>
        <a:xfrm>
          <a:off x="1898074" y="6041145"/>
          <a:ext cx="2471881" cy="442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600">
              <a:solidFill>
                <a:schemeClr val="bg1"/>
              </a:solidFill>
            </a:rPr>
            <a:t>Assets</a:t>
          </a:r>
          <a:r>
            <a:rPr lang="en-US" sz="1600" baseline="0">
              <a:solidFill>
                <a:schemeClr val="bg1"/>
              </a:solidFill>
            </a:rPr>
            <a:t> and Goals</a:t>
          </a:r>
          <a:endParaRPr lang="en-US" sz="1600">
            <a:solidFill>
              <a:schemeClr val="bg1"/>
            </a:solidFill>
          </a:endParaRPr>
        </a:p>
      </xdr:txBody>
    </xdr:sp>
    <xdr:clientData/>
  </xdr:twoCellAnchor>
  <xdr:twoCellAnchor editAs="absolute">
    <xdr:from>
      <xdr:col>1</xdr:col>
      <xdr:colOff>375227</xdr:colOff>
      <xdr:row>34</xdr:row>
      <xdr:rowOff>20998</xdr:rowOff>
    </xdr:from>
    <xdr:to>
      <xdr:col>5</xdr:col>
      <xdr:colOff>375227</xdr:colOff>
      <xdr:row>35</xdr:row>
      <xdr:rowOff>177887</xdr:rowOff>
    </xdr:to>
    <xdr:sp macro="" textlink="">
      <xdr:nvSpPr>
        <xdr:cNvPr id="79" name="TextBox 78"/>
        <xdr:cNvSpPr txBox="1"/>
      </xdr:nvSpPr>
      <xdr:spPr>
        <a:xfrm>
          <a:off x="1194377" y="9203098"/>
          <a:ext cx="3276600" cy="4426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solidFill>
                <a:schemeClr val="bg1"/>
              </a:solidFill>
            </a:rPr>
            <a:t>Personal Finance Tracker</a:t>
          </a:r>
        </a:p>
      </xdr:txBody>
    </xdr:sp>
    <xdr:clientData/>
  </xdr:twoCellAnchor>
  <xdr:twoCellAnchor>
    <xdr:from>
      <xdr:col>10</xdr:col>
      <xdr:colOff>751900</xdr:colOff>
      <xdr:row>11</xdr:row>
      <xdr:rowOff>244185</xdr:rowOff>
    </xdr:from>
    <xdr:to>
      <xdr:col>12</xdr:col>
      <xdr:colOff>88037</xdr:colOff>
      <xdr:row>13</xdr:row>
      <xdr:rowOff>205940</xdr:rowOff>
    </xdr:to>
    <xdr:sp macro="" textlink="">
      <xdr:nvSpPr>
        <xdr:cNvPr id="80" name="TextBox 79"/>
        <xdr:cNvSpPr txBox="1"/>
      </xdr:nvSpPr>
      <xdr:spPr>
        <a:xfrm>
          <a:off x="11438950" y="2968335"/>
          <a:ext cx="3260437" cy="4570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4000">
              <a:solidFill>
                <a:sysClr val="windowText" lastClr="000000"/>
              </a:solidFill>
            </a:rPr>
            <a:t>Assets</a:t>
          </a:r>
        </a:p>
      </xdr:txBody>
    </xdr:sp>
    <xdr:clientData/>
  </xdr:twoCellAnchor>
  <xdr:twoCellAnchor>
    <xdr:from>
      <xdr:col>5</xdr:col>
      <xdr:colOff>750454</xdr:colOff>
      <xdr:row>29</xdr:row>
      <xdr:rowOff>165676</xdr:rowOff>
    </xdr:from>
    <xdr:to>
      <xdr:col>9</xdr:col>
      <xdr:colOff>404090</xdr:colOff>
      <xdr:row>35</xdr:row>
      <xdr:rowOff>107323</xdr:rowOff>
    </xdr:to>
    <xdr:sp macro="" textlink="">
      <xdr:nvSpPr>
        <xdr:cNvPr id="81" name="TextBox 80"/>
        <xdr:cNvSpPr txBox="1"/>
      </xdr:nvSpPr>
      <xdr:spPr>
        <a:xfrm>
          <a:off x="4846204" y="7919026"/>
          <a:ext cx="5044786" cy="16561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a:solidFill>
                <a:sysClr val="windowText" lastClr="000000"/>
              </a:solidFill>
            </a:rPr>
            <a:t>A plan you have for</a:t>
          </a:r>
          <a:r>
            <a:rPr lang="en-US" sz="1600" baseline="0">
              <a:solidFill>
                <a:sysClr val="windowText" lastClr="000000"/>
              </a:solidFill>
            </a:rPr>
            <a:t> your money. You can have short-time and long-time goal, saving up $1,000 is a short-term goal, while investing for retirement is a long-time financial goal. Your goals should give you focus and keep you accountable, no matter how long they take to make it happen!</a:t>
          </a:r>
          <a:endParaRPr lang="en-US" sz="1600">
            <a:solidFill>
              <a:sysClr val="windowText" lastClr="000000"/>
            </a:solidFill>
          </a:endParaRPr>
        </a:p>
      </xdr:txBody>
    </xdr:sp>
    <xdr:clientData/>
  </xdr:twoCellAnchor>
  <xdr:twoCellAnchor>
    <xdr:from>
      <xdr:col>5</xdr:col>
      <xdr:colOff>745549</xdr:colOff>
      <xdr:row>27</xdr:row>
      <xdr:rowOff>266701</xdr:rowOff>
    </xdr:from>
    <xdr:to>
      <xdr:col>8</xdr:col>
      <xdr:colOff>572367</xdr:colOff>
      <xdr:row>29</xdr:row>
      <xdr:rowOff>141865</xdr:rowOff>
    </xdr:to>
    <xdr:sp macro="" textlink="">
      <xdr:nvSpPr>
        <xdr:cNvPr id="82" name="TextBox 81"/>
        <xdr:cNvSpPr txBox="1"/>
      </xdr:nvSpPr>
      <xdr:spPr>
        <a:xfrm>
          <a:off x="4841299" y="7448551"/>
          <a:ext cx="3255818" cy="4466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4000">
              <a:solidFill>
                <a:sysClr val="windowText" lastClr="000000"/>
              </a:solidFill>
            </a:rPr>
            <a:t>Goals</a:t>
          </a:r>
        </a:p>
      </xdr:txBody>
    </xdr:sp>
    <xdr:clientData/>
  </xdr:twoCellAnchor>
  <xdr:twoCellAnchor>
    <xdr:from>
      <xdr:col>10</xdr:col>
      <xdr:colOff>744103</xdr:colOff>
      <xdr:row>14</xdr:row>
      <xdr:rowOff>43871</xdr:rowOff>
    </xdr:from>
    <xdr:to>
      <xdr:col>14</xdr:col>
      <xdr:colOff>721591</xdr:colOff>
      <xdr:row>18</xdr:row>
      <xdr:rowOff>201232</xdr:rowOff>
    </xdr:to>
    <xdr:sp macro="" textlink="">
      <xdr:nvSpPr>
        <xdr:cNvPr id="84" name="TextBox 83"/>
        <xdr:cNvSpPr txBox="1"/>
      </xdr:nvSpPr>
      <xdr:spPr>
        <a:xfrm>
          <a:off x="11431153" y="3510971"/>
          <a:ext cx="6968838" cy="13003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a:solidFill>
                <a:sysClr val="windowText" lastClr="000000"/>
              </a:solidFill>
            </a:rPr>
            <a:t>Current</a:t>
          </a:r>
          <a:r>
            <a:rPr lang="en-US" sz="1600" baseline="0">
              <a:solidFill>
                <a:sysClr val="windowText" lastClr="000000"/>
              </a:solidFill>
            </a:rPr>
            <a:t> assets are cash and others that are expected to be converted to cash or consumed either in a yearor in the operating cycle (whichever is longer), without disturbing the normal operations of a business. These assets are continually turned over in the course of a business during normal business activity. </a:t>
          </a:r>
          <a:endParaRPr lang="en-US" sz="1600">
            <a:solidFill>
              <a:sysClr val="windowText" lastClr="000000"/>
            </a:solidFill>
          </a:endParaRPr>
        </a:p>
      </xdr:txBody>
    </xdr:sp>
    <xdr:clientData/>
  </xdr:twoCellAnchor>
  <xdr:twoCellAnchor>
    <xdr:from>
      <xdr:col>10</xdr:col>
      <xdr:colOff>187613</xdr:colOff>
      <xdr:row>13</xdr:row>
      <xdr:rowOff>144318</xdr:rowOff>
    </xdr:from>
    <xdr:to>
      <xdr:col>10</xdr:col>
      <xdr:colOff>187614</xdr:colOff>
      <xdr:row>36</xdr:row>
      <xdr:rowOff>230909</xdr:rowOff>
    </xdr:to>
    <xdr:cxnSp macro="">
      <xdr:nvCxnSpPr>
        <xdr:cNvPr id="91" name="Straight Connector 90"/>
        <xdr:cNvCxnSpPr/>
      </xdr:nvCxnSpPr>
      <xdr:spPr>
        <a:xfrm>
          <a:off x="10874663" y="3363768"/>
          <a:ext cx="1" cy="6620741"/>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822611</xdr:colOff>
      <xdr:row>19</xdr:row>
      <xdr:rowOff>43295</xdr:rowOff>
    </xdr:from>
    <xdr:to>
      <xdr:col>12</xdr:col>
      <xdr:colOff>958272</xdr:colOff>
      <xdr:row>28</xdr:row>
      <xdr:rowOff>15009</xdr:rowOff>
    </xdr:to>
    <xdr:graphicFrame macro="">
      <xdr:nvGraphicFramePr>
        <xdr:cNvPr id="95" name="Chart 9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1</xdr:col>
      <xdr:colOff>393471</xdr:colOff>
      <xdr:row>35</xdr:row>
      <xdr:rowOff>92904</xdr:rowOff>
    </xdr:from>
    <xdr:to>
      <xdr:col>5</xdr:col>
      <xdr:colOff>402464</xdr:colOff>
      <xdr:row>36</xdr:row>
      <xdr:rowOff>249794</xdr:rowOff>
    </xdr:to>
    <xdr:sp macro="" textlink="">
      <xdr:nvSpPr>
        <xdr:cNvPr id="72" name="TextBox 71"/>
        <xdr:cNvSpPr txBox="1"/>
      </xdr:nvSpPr>
      <xdr:spPr>
        <a:xfrm>
          <a:off x="1212621" y="9560754"/>
          <a:ext cx="3285593" cy="442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a:solidFill>
                <a:schemeClr val="bg1"/>
              </a:solidFill>
            </a:rPr>
            <a:t>By:</a:t>
          </a:r>
          <a:r>
            <a:rPr lang="en-US" sz="1800" baseline="0">
              <a:solidFill>
                <a:schemeClr val="bg1"/>
              </a:solidFill>
            </a:rPr>
            <a:t> Victor Oluniyi</a:t>
          </a:r>
          <a:endParaRPr lang="en-US" sz="1800">
            <a:solidFill>
              <a:schemeClr val="bg1"/>
            </a:solidFill>
          </a:endParaRPr>
        </a:p>
      </xdr:txBody>
    </xdr:sp>
    <xdr:clientData/>
  </xdr:twoCellAnchor>
  <xdr:twoCellAnchor editAs="oneCell">
    <xdr:from>
      <xdr:col>1</xdr:col>
      <xdr:colOff>764683</xdr:colOff>
      <xdr:row>19</xdr:row>
      <xdr:rowOff>147571</xdr:rowOff>
    </xdr:from>
    <xdr:to>
      <xdr:col>2</xdr:col>
      <xdr:colOff>193385</xdr:colOff>
      <xdr:row>20</xdr:row>
      <xdr:rowOff>99477</xdr:rowOff>
    </xdr:to>
    <xdr:pic>
      <xdr:nvPicPr>
        <xdr:cNvPr id="83" name="Picture 82"/>
        <xdr:cNvPicPr>
          <a:picLocks noChangeAspect="1"/>
        </xdr:cNvPicPr>
      </xdr:nvPicPr>
      <xdr:blipFill>
        <a:blip xmlns:r="http://schemas.openxmlformats.org/officeDocument/2006/relationships" r:embed="rId5"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1583833" y="5043421"/>
          <a:ext cx="247852" cy="237656"/>
        </a:xfrm>
        <a:prstGeom prst="rect">
          <a:avLst/>
        </a:prstGeom>
      </xdr:spPr>
    </xdr:pic>
    <xdr:clientData/>
  </xdr:twoCellAnchor>
  <xdr:twoCellAnchor editAs="oneCell">
    <xdr:from>
      <xdr:col>1</xdr:col>
      <xdr:colOff>764683</xdr:colOff>
      <xdr:row>23</xdr:row>
      <xdr:rowOff>98975</xdr:rowOff>
    </xdr:from>
    <xdr:to>
      <xdr:col>2</xdr:col>
      <xdr:colOff>197498</xdr:colOff>
      <xdr:row>24</xdr:row>
      <xdr:rowOff>54993</xdr:rowOff>
    </xdr:to>
    <xdr:pic>
      <xdr:nvPicPr>
        <xdr:cNvPr id="85" name="Picture 84"/>
        <xdr:cNvPicPr>
          <a:picLocks noChangeAspect="1"/>
        </xdr:cNvPicPr>
      </xdr:nvPicPr>
      <xdr:blipFill>
        <a:blip xmlns:r="http://schemas.openxmlformats.org/officeDocument/2006/relationships" r:embed="rId6"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1583833" y="6137825"/>
          <a:ext cx="251965" cy="241768"/>
        </a:xfrm>
        <a:prstGeom prst="rect">
          <a:avLst/>
        </a:prstGeom>
      </xdr:spPr>
    </xdr:pic>
    <xdr:clientData/>
  </xdr:twoCellAnchor>
  <xdr:twoCellAnchor editAs="oneCell">
    <xdr:from>
      <xdr:col>1</xdr:col>
      <xdr:colOff>764683</xdr:colOff>
      <xdr:row>21</xdr:row>
      <xdr:rowOff>123270</xdr:rowOff>
    </xdr:from>
    <xdr:to>
      <xdr:col>2</xdr:col>
      <xdr:colOff>197498</xdr:colOff>
      <xdr:row>22</xdr:row>
      <xdr:rowOff>79289</xdr:rowOff>
    </xdr:to>
    <xdr:pic>
      <xdr:nvPicPr>
        <xdr:cNvPr id="86" name="Picture 85"/>
        <xdr:cNvPicPr>
          <a:picLocks noChangeAspect="1"/>
        </xdr:cNvPicPr>
      </xdr:nvPicPr>
      <xdr:blipFill>
        <a:blip xmlns:r="http://schemas.openxmlformats.org/officeDocument/2006/relationships" r:embed="rId7"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1583833" y="5590620"/>
          <a:ext cx="251965" cy="241769"/>
        </a:xfrm>
        <a:prstGeom prst="rect">
          <a:avLst/>
        </a:prstGeom>
      </xdr:spPr>
    </xdr:pic>
    <xdr:clientData/>
  </xdr:twoCellAnchor>
  <xdr:twoCellAnchor editAs="absolute">
    <xdr:from>
      <xdr:col>0</xdr:col>
      <xdr:colOff>322696</xdr:colOff>
      <xdr:row>3</xdr:row>
      <xdr:rowOff>1</xdr:rowOff>
    </xdr:from>
    <xdr:to>
      <xdr:col>6</xdr:col>
      <xdr:colOff>496374</xdr:colOff>
      <xdr:row>17</xdr:row>
      <xdr:rowOff>228064</xdr:rowOff>
    </xdr:to>
    <xdr:pic>
      <xdr:nvPicPr>
        <xdr:cNvPr id="74" name="Picture 73"/>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22696" y="724438"/>
          <a:ext cx="5003255" cy="3729506"/>
        </a:xfrm>
        <a:prstGeom prst="rect">
          <a:avLst/>
        </a:prstGeom>
      </xdr:spPr>
    </xdr:pic>
    <xdr:clientData/>
  </xdr:twoCellAnchor>
  <xdr:twoCellAnchor editAs="absolute">
    <xdr:from>
      <xdr:col>1</xdr:col>
      <xdr:colOff>397353</xdr:colOff>
      <xdr:row>9</xdr:row>
      <xdr:rowOff>395</xdr:rowOff>
    </xdr:from>
    <xdr:to>
      <xdr:col>5</xdr:col>
      <xdr:colOff>342591</xdr:colOff>
      <xdr:row>10</xdr:row>
      <xdr:rowOff>247249</xdr:rowOff>
    </xdr:to>
    <xdr:sp macro="" textlink="">
      <xdr:nvSpPr>
        <xdr:cNvPr id="87" name="TextBox 86"/>
        <xdr:cNvSpPr txBox="1"/>
      </xdr:nvSpPr>
      <xdr:spPr>
        <a:xfrm>
          <a:off x="1216503" y="2229245"/>
          <a:ext cx="3221838" cy="4945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i="0">
              <a:solidFill>
                <a:schemeClr val="bg1"/>
              </a:solidFill>
              <a:latin typeface="+mn-lt"/>
              <a:cs typeface="Arial" panose="020B0604020202020204" pitchFamily="34" charset="0"/>
            </a:rPr>
            <a:t>TOTAL NET</a:t>
          </a:r>
          <a:r>
            <a:rPr lang="en-US" sz="1600" b="0" i="0" baseline="0">
              <a:solidFill>
                <a:schemeClr val="bg1"/>
              </a:solidFill>
              <a:latin typeface="+mn-lt"/>
              <a:cs typeface="Arial" panose="020B0604020202020204" pitchFamily="34" charset="0"/>
            </a:rPr>
            <a:t> WORTH</a:t>
          </a:r>
          <a:endParaRPr lang="en-US" sz="1600" b="0" i="1">
            <a:solidFill>
              <a:schemeClr val="bg1"/>
            </a:solidFill>
            <a:latin typeface="+mn-lt"/>
            <a:cs typeface="Arial" panose="020B0604020202020204" pitchFamily="34" charset="0"/>
          </a:endParaRPr>
        </a:p>
      </xdr:txBody>
    </xdr:sp>
    <xdr:clientData/>
  </xdr:twoCellAnchor>
  <xdr:twoCellAnchor editAs="absolute">
    <xdr:from>
      <xdr:col>1</xdr:col>
      <xdr:colOff>397352</xdr:colOff>
      <xdr:row>10</xdr:row>
      <xdr:rowOff>69904</xdr:rowOff>
    </xdr:from>
    <xdr:to>
      <xdr:col>5</xdr:col>
      <xdr:colOff>326857</xdr:colOff>
      <xdr:row>13</xdr:row>
      <xdr:rowOff>207151</xdr:rowOff>
    </xdr:to>
    <xdr:sp macro="" textlink="PivotTable!AQ6">
      <xdr:nvSpPr>
        <xdr:cNvPr id="88" name="TextBox 87"/>
        <xdr:cNvSpPr txBox="1"/>
      </xdr:nvSpPr>
      <xdr:spPr>
        <a:xfrm>
          <a:off x="1216502" y="2546404"/>
          <a:ext cx="3206105" cy="8801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6BB9AEF-B93D-4A71-B47D-817E181B5625}" type="TxLink">
            <a:rPr lang="en-US" sz="5400" b="1" i="0" u="none" strike="noStrike">
              <a:solidFill>
                <a:schemeClr val="bg1"/>
              </a:solidFill>
              <a:latin typeface="Calibri"/>
              <a:cs typeface="Calibri"/>
            </a:rPr>
            <a:pPr algn="ctr"/>
            <a:t>349K</a:t>
          </a:fld>
          <a:endParaRPr lang="en-US" sz="5400" b="1" i="1">
            <a:solidFill>
              <a:schemeClr val="bg1"/>
            </a:solidFill>
            <a:latin typeface="+mn-lt"/>
            <a:cs typeface="Arial" panose="020B0604020202020204" pitchFamily="34" charset="0"/>
          </a:endParaRPr>
        </a:p>
      </xdr:txBody>
    </xdr:sp>
    <xdr:clientData/>
  </xdr:twoCellAnchor>
  <xdr:twoCellAnchor editAs="absolute">
    <xdr:from>
      <xdr:col>1</xdr:col>
      <xdr:colOff>428817</xdr:colOff>
      <xdr:row>12</xdr:row>
      <xdr:rowOff>219151</xdr:rowOff>
    </xdr:from>
    <xdr:to>
      <xdr:col>5</xdr:col>
      <xdr:colOff>342590</xdr:colOff>
      <xdr:row>14</xdr:row>
      <xdr:rowOff>227880</xdr:rowOff>
    </xdr:to>
    <xdr:sp macro="" textlink="">
      <xdr:nvSpPr>
        <xdr:cNvPr id="89" name="TextBox 88"/>
        <xdr:cNvSpPr txBox="1"/>
      </xdr:nvSpPr>
      <xdr:spPr>
        <a:xfrm>
          <a:off x="1247967" y="3190951"/>
          <a:ext cx="3190373" cy="5040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0" i="0">
              <a:solidFill>
                <a:schemeClr val="bg1"/>
              </a:solidFill>
              <a:latin typeface="+mn-lt"/>
              <a:cs typeface="Arial" panose="020B0604020202020204" pitchFamily="34" charset="0"/>
            </a:rPr>
            <a:t>USD</a:t>
          </a:r>
          <a:endParaRPr lang="en-US" sz="1800" b="0" i="1">
            <a:solidFill>
              <a:schemeClr val="bg1"/>
            </a:solidFill>
            <a:latin typeface="+mn-lt"/>
            <a:cs typeface="Arial" panose="020B0604020202020204" pitchFamily="34" charset="0"/>
          </a:endParaRPr>
        </a:p>
      </xdr:txBody>
    </xdr:sp>
    <xdr:clientData/>
  </xdr:twoCellAnchor>
  <xdr:twoCellAnchor>
    <xdr:from>
      <xdr:col>1</xdr:col>
      <xdr:colOff>766142</xdr:colOff>
      <xdr:row>26</xdr:row>
      <xdr:rowOff>207065</xdr:rowOff>
    </xdr:from>
    <xdr:to>
      <xdr:col>5</xdr:col>
      <xdr:colOff>75148</xdr:colOff>
      <xdr:row>33</xdr:row>
      <xdr:rowOff>81769</xdr:rowOff>
    </xdr:to>
    <mc:AlternateContent xmlns:mc="http://schemas.openxmlformats.org/markup-compatibility/2006" xmlns:a14="http://schemas.microsoft.com/office/drawing/2010/main">
      <mc:Choice Requires="a14">
        <xdr:graphicFrame macro="">
          <xdr:nvGraphicFramePr>
            <xdr:cNvPr id="90" name="Month 4"/>
            <xdr:cNvGraphicFramePr>
              <a:graphicFrameLocks/>
            </xdr:cNvGraphicFramePr>
          </xdr:nvGraphicFramePr>
          <xdr:xfrm>
            <a:off x="0" y="0"/>
            <a:ext cx="0" cy="0"/>
          </xdr:xfrm>
          <a:graphic>
            <a:graphicData uri="http://schemas.microsoft.com/office/drawing/2010/slicer">
              <sle:slicer xmlns:sle="http://schemas.microsoft.com/office/drawing/2010/slicer" name="Month 4"/>
            </a:graphicData>
          </a:graphic>
        </xdr:graphicFrame>
      </mc:Choice>
      <mc:Fallback xmlns="">
        <xdr:sp macro="" textlink="">
          <xdr:nvSpPr>
            <xdr:cNvPr id="0" name=""/>
            <xdr:cNvSpPr>
              <a:spLocks noTextEdit="1"/>
            </xdr:cNvSpPr>
          </xdr:nvSpPr>
          <xdr:spPr>
            <a:xfrm>
              <a:off x="1573696" y="7164456"/>
              <a:ext cx="2539224" cy="19039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787400</xdr:colOff>
      <xdr:row>25</xdr:row>
      <xdr:rowOff>50800</xdr:rowOff>
    </xdr:from>
    <xdr:to>
      <xdr:col>8</xdr:col>
      <xdr:colOff>520700</xdr:colOff>
      <xdr:row>26</xdr:row>
      <xdr:rowOff>165100</xdr:rowOff>
    </xdr:to>
    <xdr:sp macro="" textlink="">
      <xdr:nvSpPr>
        <xdr:cNvPr id="2" name="Rectangle 1">
          <a:extLst>
            <a:ext uri="{FF2B5EF4-FFF2-40B4-BE49-F238E27FC236}">
              <a16:creationId xmlns:a16="http://schemas.microsoft.com/office/drawing/2014/main" id="{7E10F72A-1D12-1C9F-EB6F-ECA293748BCC}"/>
            </a:ext>
          </a:extLst>
        </xdr:cNvPr>
        <xdr:cNvSpPr>
          <a:spLocks noChangeAspect="1"/>
        </xdr:cNvSpPr>
      </xdr:nvSpPr>
      <xdr:spPr>
        <a:xfrm>
          <a:off x="14884400" y="8699500"/>
          <a:ext cx="520700" cy="355600"/>
        </a:xfrm>
        <a:prstGeom prst="rect">
          <a:avLst/>
        </a:prstGeom>
        <a:solidFill>
          <a:srgbClr val="F9F9F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9</xdr:col>
      <xdr:colOff>176213</xdr:colOff>
      <xdr:row>22</xdr:row>
      <xdr:rowOff>122651</xdr:rowOff>
    </xdr:from>
    <xdr:to>
      <xdr:col>11</xdr:col>
      <xdr:colOff>493104</xdr:colOff>
      <xdr:row>29</xdr:row>
      <xdr:rowOff>190500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214312</xdr:colOff>
      <xdr:row>22</xdr:row>
      <xdr:rowOff>200024</xdr:rowOff>
    </xdr:from>
    <xdr:to>
      <xdr:col>17</xdr:col>
      <xdr:colOff>266700</xdr:colOff>
      <xdr:row>30</xdr:row>
      <xdr:rowOff>195261</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176212</xdr:colOff>
      <xdr:row>20</xdr:row>
      <xdr:rowOff>90487</xdr:rowOff>
    </xdr:from>
    <xdr:to>
      <xdr:col>24</xdr:col>
      <xdr:colOff>242887</xdr:colOff>
      <xdr:row>34</xdr:row>
      <xdr:rowOff>33337</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33</xdr:col>
      <xdr:colOff>495300</xdr:colOff>
      <xdr:row>17</xdr:row>
      <xdr:rowOff>61912</xdr:rowOff>
    </xdr:from>
    <xdr:to>
      <xdr:col>39</xdr:col>
      <xdr:colOff>57150</xdr:colOff>
      <xdr:row>20</xdr:row>
      <xdr:rowOff>114300</xdr:rowOff>
    </xdr:to>
    <xdr:graphicFrame macro="">
      <xdr:nvGraphicFramePr>
        <xdr:cNvPr id="12" name="Chart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4933.497629861115" createdVersion="6" refreshedVersion="6" minRefreshableVersion="3" recordCount="300">
  <cacheSource type="worksheet">
    <worksheetSource name="Table1511"/>
  </cacheSource>
  <cacheFields count="7">
    <cacheField name="Month" numFmtId="0">
      <sharedItems count="12">
        <s v="Jan"/>
        <s v="Feb"/>
        <s v="Mar"/>
        <s v="Apr"/>
        <s v="May"/>
        <s v="Jun"/>
        <s v="Jul"/>
        <s v="Sep"/>
        <s v="Oct"/>
        <s v="Nov"/>
        <s v="Aug"/>
        <s v="Dec"/>
      </sharedItems>
    </cacheField>
    <cacheField name="Main Type" numFmtId="0">
      <sharedItems count="2">
        <s v="Expenses"/>
        <s v="Income"/>
      </sharedItems>
    </cacheField>
    <cacheField name="Category" numFmtId="0">
      <sharedItems count="5">
        <s v="Housing"/>
        <s v="Personal"/>
        <s v="Transportation"/>
        <s v="Main Income"/>
        <s v="Side Income"/>
      </sharedItems>
    </cacheField>
    <cacheField name="Sub-category" numFmtId="0">
      <sharedItems count="23">
        <s v="Cleaning"/>
        <s v="Electric"/>
        <s v="Insurance"/>
        <s v="Internet"/>
        <s v="Water"/>
        <s v="Parking Fee"/>
        <s v="Rent"/>
        <s v="TV Subscription"/>
        <s v="Other"/>
        <s v="School loans"/>
        <s v="Shopping"/>
        <s v="Outing"/>
        <s v="Gas"/>
        <s v="vehicle insurance"/>
        <s v="Maintenance"/>
        <s v="Parking"/>
        <s v="Installment"/>
        <s v="Registration"/>
        <s v="Toll"/>
        <s v="Salary"/>
        <s v="My Shop"/>
        <s v="E-commerce"/>
        <s v="Google Adsecne"/>
      </sharedItems>
    </cacheField>
    <cacheField name="Amount" numFmtId="164">
      <sharedItems containsSemiMixedTypes="0" containsString="0" containsNumber="1" containsInteger="1" minValue="30" maxValue="13000"/>
    </cacheField>
    <cacheField name="Bill Due Date" numFmtId="165">
      <sharedItems containsNonDate="0" containsDate="1" containsString="0" containsBlank="1" minDate="2023-01-02T00:00:00" maxDate="2023-12-10T00:00:00"/>
    </cacheField>
    <cacheField name="Status" numFmtId="166">
      <sharedItems containsBlank="1" count="4">
        <s v=" Paid "/>
        <s v=" Late "/>
        <s v="Late"/>
        <m/>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300">
  <r>
    <x v="0"/>
    <x v="0"/>
    <x v="0"/>
    <x v="0"/>
    <n v="400"/>
    <d v="2023-01-07T00:00:00"/>
    <x v="0"/>
  </r>
  <r>
    <x v="0"/>
    <x v="0"/>
    <x v="0"/>
    <x v="1"/>
    <n v="280"/>
    <d v="2023-01-02T00:00:00"/>
    <x v="1"/>
  </r>
  <r>
    <x v="0"/>
    <x v="0"/>
    <x v="0"/>
    <x v="2"/>
    <n v="77"/>
    <d v="2023-01-02T00:00:00"/>
    <x v="0"/>
  </r>
  <r>
    <x v="0"/>
    <x v="0"/>
    <x v="0"/>
    <x v="3"/>
    <n v="350"/>
    <d v="2023-01-03T00:00:00"/>
    <x v="0"/>
  </r>
  <r>
    <x v="0"/>
    <x v="0"/>
    <x v="0"/>
    <x v="4"/>
    <n v="100"/>
    <d v="2023-01-04T00:00:00"/>
    <x v="2"/>
  </r>
  <r>
    <x v="0"/>
    <x v="0"/>
    <x v="0"/>
    <x v="5"/>
    <n v="245"/>
    <d v="2023-01-05T00:00:00"/>
    <x v="0"/>
  </r>
  <r>
    <x v="0"/>
    <x v="0"/>
    <x v="0"/>
    <x v="6"/>
    <n v="1650"/>
    <d v="2023-01-06T00:00:00"/>
    <x v="0"/>
  </r>
  <r>
    <x v="0"/>
    <x v="0"/>
    <x v="0"/>
    <x v="7"/>
    <n v="77"/>
    <d v="2023-01-07T00:00:00"/>
    <x v="1"/>
  </r>
  <r>
    <x v="0"/>
    <x v="0"/>
    <x v="0"/>
    <x v="8"/>
    <n v="473"/>
    <d v="2023-01-08T00:00:00"/>
    <x v="0"/>
  </r>
  <r>
    <x v="0"/>
    <x v="0"/>
    <x v="1"/>
    <x v="9"/>
    <n v="1210"/>
    <d v="2023-01-09T00:00:00"/>
    <x v="0"/>
  </r>
  <r>
    <x v="0"/>
    <x v="0"/>
    <x v="1"/>
    <x v="10"/>
    <n v="3000"/>
    <d v="2023-01-04T00:00:00"/>
    <x v="0"/>
  </r>
  <r>
    <x v="0"/>
    <x v="0"/>
    <x v="1"/>
    <x v="11"/>
    <n v="440"/>
    <d v="2023-01-05T00:00:00"/>
    <x v="0"/>
  </r>
  <r>
    <x v="0"/>
    <x v="0"/>
    <x v="2"/>
    <x v="0"/>
    <n v="88"/>
    <d v="2023-01-06T00:00:00"/>
    <x v="0"/>
  </r>
  <r>
    <x v="0"/>
    <x v="0"/>
    <x v="2"/>
    <x v="12"/>
    <n v="352"/>
    <d v="2023-01-07T00:00:00"/>
    <x v="0"/>
  </r>
  <r>
    <x v="0"/>
    <x v="0"/>
    <x v="2"/>
    <x v="13"/>
    <n v="100"/>
    <d v="2023-01-03T00:00:00"/>
    <x v="0"/>
  </r>
  <r>
    <x v="0"/>
    <x v="0"/>
    <x v="2"/>
    <x v="14"/>
    <n v="200"/>
    <d v="2023-01-04T00:00:00"/>
    <x v="0"/>
  </r>
  <r>
    <x v="0"/>
    <x v="0"/>
    <x v="2"/>
    <x v="15"/>
    <n v="170"/>
    <d v="2023-01-05T00:00:00"/>
    <x v="0"/>
  </r>
  <r>
    <x v="0"/>
    <x v="0"/>
    <x v="2"/>
    <x v="16"/>
    <n v="950"/>
    <d v="2023-01-06T00:00:00"/>
    <x v="0"/>
  </r>
  <r>
    <x v="0"/>
    <x v="0"/>
    <x v="2"/>
    <x v="17"/>
    <n v="100"/>
    <d v="2023-01-07T00:00:00"/>
    <x v="0"/>
  </r>
  <r>
    <x v="0"/>
    <x v="0"/>
    <x v="2"/>
    <x v="18"/>
    <n v="30"/>
    <d v="2023-01-08T00:00:00"/>
    <x v="0"/>
  </r>
  <r>
    <x v="0"/>
    <x v="0"/>
    <x v="2"/>
    <x v="8"/>
    <n v="50"/>
    <d v="2023-01-09T00:00:00"/>
    <x v="0"/>
  </r>
  <r>
    <x v="0"/>
    <x v="1"/>
    <x v="3"/>
    <x v="19"/>
    <n v="5000"/>
    <m/>
    <x v="3"/>
  </r>
  <r>
    <x v="0"/>
    <x v="1"/>
    <x v="3"/>
    <x v="20"/>
    <n v="990"/>
    <m/>
    <x v="3"/>
  </r>
  <r>
    <x v="0"/>
    <x v="1"/>
    <x v="4"/>
    <x v="21"/>
    <n v="350"/>
    <m/>
    <x v="3"/>
  </r>
  <r>
    <x v="0"/>
    <x v="1"/>
    <x v="4"/>
    <x v="22"/>
    <n v="120"/>
    <m/>
    <x v="3"/>
  </r>
  <r>
    <x v="1"/>
    <x v="0"/>
    <x v="0"/>
    <x v="0"/>
    <n v="440"/>
    <d v="2023-02-07T00:00:00"/>
    <x v="0"/>
  </r>
  <r>
    <x v="1"/>
    <x v="0"/>
    <x v="0"/>
    <x v="1"/>
    <n v="308"/>
    <d v="2023-02-02T00:00:00"/>
    <x v="0"/>
  </r>
  <r>
    <x v="1"/>
    <x v="0"/>
    <x v="0"/>
    <x v="2"/>
    <n v="85"/>
    <d v="2023-02-02T00:00:00"/>
    <x v="0"/>
  </r>
  <r>
    <x v="1"/>
    <x v="0"/>
    <x v="0"/>
    <x v="3"/>
    <n v="385"/>
    <d v="2023-02-03T00:00:00"/>
    <x v="0"/>
  </r>
  <r>
    <x v="1"/>
    <x v="0"/>
    <x v="0"/>
    <x v="4"/>
    <n v="110"/>
    <d v="2023-02-04T00:00:00"/>
    <x v="0"/>
  </r>
  <r>
    <x v="1"/>
    <x v="0"/>
    <x v="0"/>
    <x v="5"/>
    <n v="270"/>
    <d v="2023-02-05T00:00:00"/>
    <x v="0"/>
  </r>
  <r>
    <x v="1"/>
    <x v="0"/>
    <x v="0"/>
    <x v="6"/>
    <n v="2400"/>
    <d v="2023-02-06T00:00:00"/>
    <x v="0"/>
  </r>
  <r>
    <x v="1"/>
    <x v="0"/>
    <x v="0"/>
    <x v="7"/>
    <n v="77"/>
    <d v="2023-02-07T00:00:00"/>
    <x v="0"/>
  </r>
  <r>
    <x v="1"/>
    <x v="0"/>
    <x v="0"/>
    <x v="8"/>
    <n v="473"/>
    <d v="2023-02-08T00:00:00"/>
    <x v="0"/>
  </r>
  <r>
    <x v="1"/>
    <x v="0"/>
    <x v="1"/>
    <x v="9"/>
    <n v="1210"/>
    <d v="2023-02-09T00:00:00"/>
    <x v="0"/>
  </r>
  <r>
    <x v="1"/>
    <x v="0"/>
    <x v="1"/>
    <x v="10"/>
    <n v="3000"/>
    <d v="2023-02-04T00:00:00"/>
    <x v="0"/>
  </r>
  <r>
    <x v="1"/>
    <x v="0"/>
    <x v="1"/>
    <x v="11"/>
    <n v="440"/>
    <d v="2023-02-05T00:00:00"/>
    <x v="0"/>
  </r>
  <r>
    <x v="1"/>
    <x v="0"/>
    <x v="2"/>
    <x v="0"/>
    <n v="88"/>
    <d v="2023-02-06T00:00:00"/>
    <x v="0"/>
  </r>
  <r>
    <x v="1"/>
    <x v="0"/>
    <x v="2"/>
    <x v="12"/>
    <n v="352"/>
    <d v="2023-02-07T00:00:00"/>
    <x v="0"/>
  </r>
  <r>
    <x v="1"/>
    <x v="0"/>
    <x v="2"/>
    <x v="13"/>
    <n v="100"/>
    <d v="2023-02-03T00:00:00"/>
    <x v="0"/>
  </r>
  <r>
    <x v="1"/>
    <x v="0"/>
    <x v="2"/>
    <x v="14"/>
    <n v="220"/>
    <d v="2023-02-04T00:00:00"/>
    <x v="0"/>
  </r>
  <r>
    <x v="1"/>
    <x v="0"/>
    <x v="2"/>
    <x v="15"/>
    <n v="187"/>
    <d v="2023-02-05T00:00:00"/>
    <x v="0"/>
  </r>
  <r>
    <x v="1"/>
    <x v="0"/>
    <x v="2"/>
    <x v="16"/>
    <n v="1045"/>
    <d v="2023-02-06T00:00:00"/>
    <x v="0"/>
  </r>
  <r>
    <x v="1"/>
    <x v="0"/>
    <x v="2"/>
    <x v="17"/>
    <n v="110"/>
    <d v="2023-02-07T00:00:00"/>
    <x v="0"/>
  </r>
  <r>
    <x v="1"/>
    <x v="0"/>
    <x v="2"/>
    <x v="18"/>
    <n v="33"/>
    <d v="2023-02-08T00:00:00"/>
    <x v="0"/>
  </r>
  <r>
    <x v="1"/>
    <x v="0"/>
    <x v="2"/>
    <x v="8"/>
    <n v="55"/>
    <d v="2023-02-09T00:00:00"/>
    <x v="0"/>
  </r>
  <r>
    <x v="1"/>
    <x v="1"/>
    <x v="3"/>
    <x v="19"/>
    <n v="13000"/>
    <m/>
    <x v="3"/>
  </r>
  <r>
    <x v="1"/>
    <x v="1"/>
    <x v="3"/>
    <x v="20"/>
    <n v="3000"/>
    <m/>
    <x v="3"/>
  </r>
  <r>
    <x v="1"/>
    <x v="1"/>
    <x v="4"/>
    <x v="21"/>
    <n v="1900"/>
    <m/>
    <x v="3"/>
  </r>
  <r>
    <x v="1"/>
    <x v="1"/>
    <x v="4"/>
    <x v="22"/>
    <n v="170"/>
    <m/>
    <x v="3"/>
  </r>
  <r>
    <x v="2"/>
    <x v="0"/>
    <x v="0"/>
    <x v="0"/>
    <n v="440"/>
    <d v="2023-03-06T00:00:00"/>
    <x v="0"/>
  </r>
  <r>
    <x v="2"/>
    <x v="0"/>
    <x v="0"/>
    <x v="1"/>
    <n v="308"/>
    <d v="2023-03-07T00:00:00"/>
    <x v="0"/>
  </r>
  <r>
    <x v="2"/>
    <x v="0"/>
    <x v="0"/>
    <x v="2"/>
    <n v="85"/>
    <d v="2023-03-08T00:00:00"/>
    <x v="0"/>
  </r>
  <r>
    <x v="2"/>
    <x v="0"/>
    <x v="0"/>
    <x v="3"/>
    <n v="385"/>
    <d v="2023-03-09T00:00:00"/>
    <x v="0"/>
  </r>
  <r>
    <x v="2"/>
    <x v="0"/>
    <x v="0"/>
    <x v="4"/>
    <n v="110"/>
    <d v="2023-03-04T00:00:00"/>
    <x v="0"/>
  </r>
  <r>
    <x v="2"/>
    <x v="0"/>
    <x v="0"/>
    <x v="5"/>
    <n v="270"/>
    <d v="2023-03-05T00:00:00"/>
    <x v="0"/>
  </r>
  <r>
    <x v="2"/>
    <x v="0"/>
    <x v="0"/>
    <x v="6"/>
    <n v="1650"/>
    <d v="2023-03-06T00:00:00"/>
    <x v="1"/>
  </r>
  <r>
    <x v="2"/>
    <x v="0"/>
    <x v="0"/>
    <x v="7"/>
    <n v="77"/>
    <d v="2023-03-07T00:00:00"/>
    <x v="0"/>
  </r>
  <r>
    <x v="2"/>
    <x v="0"/>
    <x v="0"/>
    <x v="8"/>
    <n v="473"/>
    <d v="2023-03-08T00:00:00"/>
    <x v="1"/>
  </r>
  <r>
    <x v="2"/>
    <x v="0"/>
    <x v="1"/>
    <x v="9"/>
    <n v="1210"/>
    <d v="2023-03-09T00:00:00"/>
    <x v="0"/>
  </r>
  <r>
    <x v="2"/>
    <x v="0"/>
    <x v="1"/>
    <x v="10"/>
    <n v="770"/>
    <d v="2023-03-04T00:00:00"/>
    <x v="0"/>
  </r>
  <r>
    <x v="2"/>
    <x v="0"/>
    <x v="1"/>
    <x v="11"/>
    <n v="440"/>
    <d v="2023-03-05T00:00:00"/>
    <x v="0"/>
  </r>
  <r>
    <x v="2"/>
    <x v="0"/>
    <x v="2"/>
    <x v="0"/>
    <n v="88"/>
    <d v="2023-03-06T00:00:00"/>
    <x v="1"/>
  </r>
  <r>
    <x v="2"/>
    <x v="0"/>
    <x v="2"/>
    <x v="12"/>
    <n v="352"/>
    <d v="2023-03-07T00:00:00"/>
    <x v="0"/>
  </r>
  <r>
    <x v="2"/>
    <x v="0"/>
    <x v="2"/>
    <x v="13"/>
    <n v="100"/>
    <d v="2023-03-03T00:00:00"/>
    <x v="0"/>
  </r>
  <r>
    <x v="2"/>
    <x v="0"/>
    <x v="2"/>
    <x v="14"/>
    <n v="220"/>
    <d v="2023-03-04T00:00:00"/>
    <x v="1"/>
  </r>
  <r>
    <x v="2"/>
    <x v="0"/>
    <x v="2"/>
    <x v="15"/>
    <n v="187"/>
    <d v="2023-03-06T00:00:00"/>
    <x v="0"/>
  </r>
  <r>
    <x v="2"/>
    <x v="0"/>
    <x v="2"/>
    <x v="16"/>
    <n v="1045"/>
    <d v="2023-03-07T00:00:00"/>
    <x v="0"/>
  </r>
  <r>
    <x v="2"/>
    <x v="0"/>
    <x v="2"/>
    <x v="17"/>
    <n v="110"/>
    <d v="2023-03-08T00:00:00"/>
    <x v="0"/>
  </r>
  <r>
    <x v="2"/>
    <x v="0"/>
    <x v="2"/>
    <x v="18"/>
    <n v="33"/>
    <d v="2023-03-09T00:00:00"/>
    <x v="0"/>
  </r>
  <r>
    <x v="2"/>
    <x v="0"/>
    <x v="2"/>
    <x v="8"/>
    <n v="55"/>
    <d v="2023-03-04T00:00:00"/>
    <x v="0"/>
  </r>
  <r>
    <x v="2"/>
    <x v="1"/>
    <x v="3"/>
    <x v="19"/>
    <n v="13000"/>
    <m/>
    <x v="3"/>
  </r>
  <r>
    <x v="2"/>
    <x v="1"/>
    <x v="3"/>
    <x v="20"/>
    <n v="3000"/>
    <m/>
    <x v="3"/>
  </r>
  <r>
    <x v="2"/>
    <x v="1"/>
    <x v="4"/>
    <x v="21"/>
    <n v="1900"/>
    <m/>
    <x v="3"/>
  </r>
  <r>
    <x v="2"/>
    <x v="1"/>
    <x v="4"/>
    <x v="22"/>
    <n v="170"/>
    <m/>
    <x v="3"/>
  </r>
  <r>
    <x v="3"/>
    <x v="0"/>
    <x v="0"/>
    <x v="0"/>
    <n v="400"/>
    <d v="2023-04-03T00:00:00"/>
    <x v="0"/>
  </r>
  <r>
    <x v="3"/>
    <x v="0"/>
    <x v="0"/>
    <x v="1"/>
    <n v="280"/>
    <d v="2023-04-05T00:00:00"/>
    <x v="0"/>
  </r>
  <r>
    <x v="3"/>
    <x v="0"/>
    <x v="0"/>
    <x v="2"/>
    <n v="77"/>
    <d v="2023-04-07T00:00:00"/>
    <x v="0"/>
  </r>
  <r>
    <x v="3"/>
    <x v="0"/>
    <x v="0"/>
    <x v="3"/>
    <n v="350"/>
    <d v="2023-04-09T00:00:00"/>
    <x v="0"/>
  </r>
  <r>
    <x v="3"/>
    <x v="0"/>
    <x v="0"/>
    <x v="4"/>
    <n v="100"/>
    <d v="2023-04-04T00:00:00"/>
    <x v="0"/>
  </r>
  <r>
    <x v="3"/>
    <x v="0"/>
    <x v="0"/>
    <x v="5"/>
    <n v="245"/>
    <d v="2023-04-05T00:00:00"/>
    <x v="0"/>
  </r>
  <r>
    <x v="3"/>
    <x v="0"/>
    <x v="0"/>
    <x v="6"/>
    <n v="1650"/>
    <d v="2023-04-06T00:00:00"/>
    <x v="0"/>
  </r>
  <r>
    <x v="3"/>
    <x v="0"/>
    <x v="0"/>
    <x v="7"/>
    <n v="77"/>
    <d v="2023-04-07T00:00:00"/>
    <x v="0"/>
  </r>
  <r>
    <x v="3"/>
    <x v="0"/>
    <x v="0"/>
    <x v="8"/>
    <n v="473"/>
    <d v="2023-04-08T00:00:00"/>
    <x v="0"/>
  </r>
  <r>
    <x v="3"/>
    <x v="0"/>
    <x v="1"/>
    <x v="9"/>
    <n v="1210"/>
    <d v="2023-04-09T00:00:00"/>
    <x v="0"/>
  </r>
  <r>
    <x v="3"/>
    <x v="0"/>
    <x v="1"/>
    <x v="10"/>
    <n v="3000"/>
    <d v="2023-04-04T00:00:00"/>
    <x v="0"/>
  </r>
  <r>
    <x v="3"/>
    <x v="0"/>
    <x v="1"/>
    <x v="11"/>
    <n v="440"/>
    <d v="2023-04-05T00:00:00"/>
    <x v="0"/>
  </r>
  <r>
    <x v="3"/>
    <x v="0"/>
    <x v="2"/>
    <x v="0"/>
    <n v="88"/>
    <d v="2023-04-01T00:00:00"/>
    <x v="0"/>
  </r>
  <r>
    <x v="3"/>
    <x v="0"/>
    <x v="2"/>
    <x v="12"/>
    <n v="352"/>
    <d v="2023-04-01T00:00:00"/>
    <x v="0"/>
  </r>
  <r>
    <x v="3"/>
    <x v="0"/>
    <x v="2"/>
    <x v="13"/>
    <n v="100"/>
    <d v="2023-04-01T00:00:00"/>
    <x v="0"/>
  </r>
  <r>
    <x v="3"/>
    <x v="0"/>
    <x v="2"/>
    <x v="14"/>
    <n v="200"/>
    <d v="2023-04-01T00:00:00"/>
    <x v="0"/>
  </r>
  <r>
    <x v="3"/>
    <x v="0"/>
    <x v="2"/>
    <x v="15"/>
    <n v="170"/>
    <d v="2023-04-05T00:00:00"/>
    <x v="0"/>
  </r>
  <r>
    <x v="3"/>
    <x v="0"/>
    <x v="2"/>
    <x v="16"/>
    <n v="950"/>
    <d v="2023-04-06T00:00:00"/>
    <x v="0"/>
  </r>
  <r>
    <x v="3"/>
    <x v="0"/>
    <x v="2"/>
    <x v="17"/>
    <n v="100"/>
    <d v="2023-04-07T00:00:00"/>
    <x v="0"/>
  </r>
  <r>
    <x v="3"/>
    <x v="0"/>
    <x v="2"/>
    <x v="18"/>
    <n v="30"/>
    <d v="2023-04-08T00:00:00"/>
    <x v="0"/>
  </r>
  <r>
    <x v="3"/>
    <x v="0"/>
    <x v="2"/>
    <x v="8"/>
    <n v="50"/>
    <d v="2023-04-09T00:00:00"/>
    <x v="0"/>
  </r>
  <r>
    <x v="3"/>
    <x v="1"/>
    <x v="3"/>
    <x v="19"/>
    <n v="5000"/>
    <m/>
    <x v="3"/>
  </r>
  <r>
    <x v="3"/>
    <x v="1"/>
    <x v="3"/>
    <x v="20"/>
    <n v="990"/>
    <m/>
    <x v="3"/>
  </r>
  <r>
    <x v="3"/>
    <x v="1"/>
    <x v="4"/>
    <x v="21"/>
    <n v="350"/>
    <m/>
    <x v="3"/>
  </r>
  <r>
    <x v="3"/>
    <x v="1"/>
    <x v="4"/>
    <x v="22"/>
    <n v="120"/>
    <m/>
    <x v="3"/>
  </r>
  <r>
    <x v="4"/>
    <x v="0"/>
    <x v="0"/>
    <x v="0"/>
    <n v="440"/>
    <d v="2023-05-01T00:00:00"/>
    <x v="0"/>
  </r>
  <r>
    <x v="4"/>
    <x v="0"/>
    <x v="0"/>
    <x v="1"/>
    <n v="308"/>
    <d v="2023-05-09T00:00:00"/>
    <x v="0"/>
  </r>
  <r>
    <x v="4"/>
    <x v="0"/>
    <x v="0"/>
    <x v="2"/>
    <n v="85"/>
    <d v="2023-05-03T00:00:00"/>
    <x v="0"/>
  </r>
  <r>
    <x v="4"/>
    <x v="0"/>
    <x v="0"/>
    <x v="3"/>
    <n v="385"/>
    <d v="2023-05-04T00:00:00"/>
    <x v="0"/>
  </r>
  <r>
    <x v="4"/>
    <x v="0"/>
    <x v="0"/>
    <x v="4"/>
    <n v="110"/>
    <d v="2023-05-06T00:00:00"/>
    <x v="0"/>
  </r>
  <r>
    <x v="4"/>
    <x v="0"/>
    <x v="0"/>
    <x v="5"/>
    <n v="270"/>
    <d v="2023-05-07T00:00:00"/>
    <x v="0"/>
  </r>
  <r>
    <x v="4"/>
    <x v="0"/>
    <x v="0"/>
    <x v="6"/>
    <n v="2400"/>
    <d v="2023-05-06T00:00:00"/>
    <x v="0"/>
  </r>
  <r>
    <x v="4"/>
    <x v="0"/>
    <x v="0"/>
    <x v="7"/>
    <n v="77"/>
    <d v="2023-05-07T00:00:00"/>
    <x v="0"/>
  </r>
  <r>
    <x v="4"/>
    <x v="0"/>
    <x v="0"/>
    <x v="8"/>
    <n v="473"/>
    <d v="2023-05-08T00:00:00"/>
    <x v="0"/>
  </r>
  <r>
    <x v="4"/>
    <x v="0"/>
    <x v="1"/>
    <x v="9"/>
    <n v="1210"/>
    <d v="2023-05-09T00:00:00"/>
    <x v="0"/>
  </r>
  <r>
    <x v="4"/>
    <x v="0"/>
    <x v="1"/>
    <x v="10"/>
    <n v="3000"/>
    <d v="2023-05-04T00:00:00"/>
    <x v="0"/>
  </r>
  <r>
    <x v="4"/>
    <x v="0"/>
    <x v="1"/>
    <x v="11"/>
    <n v="450"/>
    <d v="2023-05-05T00:00:00"/>
    <x v="0"/>
  </r>
  <r>
    <x v="4"/>
    <x v="0"/>
    <x v="2"/>
    <x v="0"/>
    <n v="88"/>
    <d v="2023-05-06T00:00:00"/>
    <x v="0"/>
  </r>
  <r>
    <x v="4"/>
    <x v="0"/>
    <x v="2"/>
    <x v="12"/>
    <n v="352"/>
    <d v="2023-05-07T00:00:00"/>
    <x v="0"/>
  </r>
  <r>
    <x v="4"/>
    <x v="0"/>
    <x v="2"/>
    <x v="13"/>
    <n v="100"/>
    <d v="2023-05-03T00:00:00"/>
    <x v="0"/>
  </r>
  <r>
    <x v="4"/>
    <x v="0"/>
    <x v="2"/>
    <x v="14"/>
    <n v="220"/>
    <d v="2023-05-04T00:00:00"/>
    <x v="0"/>
  </r>
  <r>
    <x v="4"/>
    <x v="0"/>
    <x v="2"/>
    <x v="15"/>
    <n v="187"/>
    <d v="2023-05-06T00:00:00"/>
    <x v="0"/>
  </r>
  <r>
    <x v="4"/>
    <x v="0"/>
    <x v="2"/>
    <x v="16"/>
    <n v="1045"/>
    <d v="2023-05-07T00:00:00"/>
    <x v="0"/>
  </r>
  <r>
    <x v="4"/>
    <x v="0"/>
    <x v="2"/>
    <x v="17"/>
    <n v="110"/>
    <d v="2023-05-08T00:00:00"/>
    <x v="0"/>
  </r>
  <r>
    <x v="4"/>
    <x v="0"/>
    <x v="2"/>
    <x v="18"/>
    <n v="33"/>
    <d v="2023-05-09T00:00:00"/>
    <x v="0"/>
  </r>
  <r>
    <x v="4"/>
    <x v="0"/>
    <x v="2"/>
    <x v="8"/>
    <n v="55"/>
    <d v="2023-05-04T00:00:00"/>
    <x v="0"/>
  </r>
  <r>
    <x v="4"/>
    <x v="1"/>
    <x v="3"/>
    <x v="19"/>
    <n v="13000"/>
    <m/>
    <x v="3"/>
  </r>
  <r>
    <x v="4"/>
    <x v="1"/>
    <x v="3"/>
    <x v="20"/>
    <n v="3000"/>
    <m/>
    <x v="3"/>
  </r>
  <r>
    <x v="4"/>
    <x v="1"/>
    <x v="4"/>
    <x v="21"/>
    <n v="1900"/>
    <m/>
    <x v="3"/>
  </r>
  <r>
    <x v="4"/>
    <x v="1"/>
    <x v="4"/>
    <x v="22"/>
    <n v="170"/>
    <m/>
    <x v="3"/>
  </r>
  <r>
    <x v="5"/>
    <x v="0"/>
    <x v="0"/>
    <x v="0"/>
    <n v="440"/>
    <d v="2023-06-07T00:00:00"/>
    <x v="0"/>
  </r>
  <r>
    <x v="5"/>
    <x v="0"/>
    <x v="0"/>
    <x v="1"/>
    <n v="302"/>
    <d v="2023-06-02T00:00:00"/>
    <x v="0"/>
  </r>
  <r>
    <x v="5"/>
    <x v="0"/>
    <x v="0"/>
    <x v="2"/>
    <n v="88"/>
    <d v="2023-06-02T00:00:00"/>
    <x v="0"/>
  </r>
  <r>
    <x v="5"/>
    <x v="0"/>
    <x v="0"/>
    <x v="3"/>
    <n v="345"/>
    <d v="2023-06-03T00:00:00"/>
    <x v="0"/>
  </r>
  <r>
    <x v="5"/>
    <x v="0"/>
    <x v="0"/>
    <x v="4"/>
    <n v="150"/>
    <d v="2023-06-04T00:00:00"/>
    <x v="0"/>
  </r>
  <r>
    <x v="5"/>
    <x v="0"/>
    <x v="0"/>
    <x v="5"/>
    <n v="270"/>
    <d v="2023-06-05T00:00:00"/>
    <x v="0"/>
  </r>
  <r>
    <x v="5"/>
    <x v="0"/>
    <x v="0"/>
    <x v="6"/>
    <n v="1750"/>
    <d v="2023-06-06T00:00:00"/>
    <x v="0"/>
  </r>
  <r>
    <x v="5"/>
    <x v="0"/>
    <x v="0"/>
    <x v="7"/>
    <n v="88"/>
    <d v="2023-06-07T00:00:00"/>
    <x v="0"/>
  </r>
  <r>
    <x v="5"/>
    <x v="0"/>
    <x v="0"/>
    <x v="8"/>
    <n v="352"/>
    <d v="2023-06-08T00:00:00"/>
    <x v="0"/>
  </r>
  <r>
    <x v="5"/>
    <x v="0"/>
    <x v="1"/>
    <x v="9"/>
    <n v="100"/>
    <d v="2023-06-09T00:00:00"/>
    <x v="0"/>
  </r>
  <r>
    <x v="5"/>
    <x v="0"/>
    <x v="1"/>
    <x v="10"/>
    <n v="250"/>
    <d v="2023-06-04T00:00:00"/>
    <x v="0"/>
  </r>
  <r>
    <x v="5"/>
    <x v="0"/>
    <x v="1"/>
    <x v="11"/>
    <n v="187"/>
    <d v="2023-06-05T00:00:00"/>
    <x v="0"/>
  </r>
  <r>
    <x v="5"/>
    <x v="0"/>
    <x v="2"/>
    <x v="0"/>
    <n v="1050"/>
    <d v="2023-06-06T00:00:00"/>
    <x v="0"/>
  </r>
  <r>
    <x v="5"/>
    <x v="0"/>
    <x v="2"/>
    <x v="12"/>
    <n v="120"/>
    <d v="2023-06-07T00:00:00"/>
    <x v="0"/>
  </r>
  <r>
    <x v="5"/>
    <x v="0"/>
    <x v="2"/>
    <x v="13"/>
    <n v="100"/>
    <d v="2023-06-03T00:00:00"/>
    <x v="0"/>
  </r>
  <r>
    <x v="5"/>
    <x v="0"/>
    <x v="2"/>
    <x v="14"/>
    <n v="220"/>
    <d v="2023-06-04T00:00:00"/>
    <x v="0"/>
  </r>
  <r>
    <x v="5"/>
    <x v="0"/>
    <x v="2"/>
    <x v="15"/>
    <n v="187"/>
    <d v="2023-06-05T00:00:00"/>
    <x v="0"/>
  </r>
  <r>
    <x v="5"/>
    <x v="0"/>
    <x v="2"/>
    <x v="16"/>
    <n v="1045"/>
    <d v="2023-06-06T00:00:00"/>
    <x v="0"/>
  </r>
  <r>
    <x v="5"/>
    <x v="0"/>
    <x v="2"/>
    <x v="17"/>
    <n v="110"/>
    <d v="2023-06-07T00:00:00"/>
    <x v="0"/>
  </r>
  <r>
    <x v="5"/>
    <x v="0"/>
    <x v="2"/>
    <x v="18"/>
    <n v="33"/>
    <d v="2023-06-08T00:00:00"/>
    <x v="0"/>
  </r>
  <r>
    <x v="5"/>
    <x v="0"/>
    <x v="2"/>
    <x v="8"/>
    <n v="66"/>
    <d v="2023-06-09T00:00:00"/>
    <x v="0"/>
  </r>
  <r>
    <x v="5"/>
    <x v="1"/>
    <x v="3"/>
    <x v="19"/>
    <n v="13000"/>
    <m/>
    <x v="3"/>
  </r>
  <r>
    <x v="5"/>
    <x v="1"/>
    <x v="3"/>
    <x v="20"/>
    <n v="3000"/>
    <m/>
    <x v="3"/>
  </r>
  <r>
    <x v="5"/>
    <x v="1"/>
    <x v="4"/>
    <x v="21"/>
    <n v="1900"/>
    <m/>
    <x v="3"/>
  </r>
  <r>
    <x v="5"/>
    <x v="1"/>
    <x v="4"/>
    <x v="22"/>
    <n v="170"/>
    <m/>
    <x v="3"/>
  </r>
  <r>
    <x v="6"/>
    <x v="0"/>
    <x v="0"/>
    <x v="0"/>
    <n v="400"/>
    <d v="2023-07-07T00:00:00"/>
    <x v="0"/>
  </r>
  <r>
    <x v="6"/>
    <x v="0"/>
    <x v="0"/>
    <x v="1"/>
    <n v="280"/>
    <d v="2023-07-02T00:00:00"/>
    <x v="0"/>
  </r>
  <r>
    <x v="6"/>
    <x v="0"/>
    <x v="0"/>
    <x v="2"/>
    <n v="77"/>
    <d v="2023-07-02T00:00:00"/>
    <x v="0"/>
  </r>
  <r>
    <x v="6"/>
    <x v="0"/>
    <x v="0"/>
    <x v="3"/>
    <n v="350"/>
    <d v="2023-07-03T00:00:00"/>
    <x v="0"/>
  </r>
  <r>
    <x v="6"/>
    <x v="0"/>
    <x v="0"/>
    <x v="4"/>
    <n v="100"/>
    <d v="2023-07-04T00:00:00"/>
    <x v="0"/>
  </r>
  <r>
    <x v="6"/>
    <x v="0"/>
    <x v="0"/>
    <x v="5"/>
    <n v="245"/>
    <d v="2023-07-05T00:00:00"/>
    <x v="0"/>
  </r>
  <r>
    <x v="6"/>
    <x v="0"/>
    <x v="0"/>
    <x v="6"/>
    <n v="1650"/>
    <d v="2023-07-06T00:00:00"/>
    <x v="0"/>
  </r>
  <r>
    <x v="6"/>
    <x v="0"/>
    <x v="0"/>
    <x v="7"/>
    <n v="77"/>
    <d v="2023-07-07T00:00:00"/>
    <x v="0"/>
  </r>
  <r>
    <x v="6"/>
    <x v="0"/>
    <x v="0"/>
    <x v="8"/>
    <n v="473"/>
    <d v="2023-07-08T00:00:00"/>
    <x v="0"/>
  </r>
  <r>
    <x v="6"/>
    <x v="0"/>
    <x v="1"/>
    <x v="9"/>
    <n v="1210"/>
    <d v="2023-07-09T00:00:00"/>
    <x v="0"/>
  </r>
  <r>
    <x v="6"/>
    <x v="0"/>
    <x v="1"/>
    <x v="10"/>
    <n v="3000"/>
    <d v="2023-07-04T00:00:00"/>
    <x v="0"/>
  </r>
  <r>
    <x v="6"/>
    <x v="0"/>
    <x v="1"/>
    <x v="11"/>
    <n v="440"/>
    <d v="2023-07-05T00:00:00"/>
    <x v="0"/>
  </r>
  <r>
    <x v="6"/>
    <x v="0"/>
    <x v="2"/>
    <x v="0"/>
    <n v="88"/>
    <d v="2023-07-06T00:00:00"/>
    <x v="0"/>
  </r>
  <r>
    <x v="6"/>
    <x v="0"/>
    <x v="2"/>
    <x v="12"/>
    <n v="352"/>
    <d v="2023-07-07T00:00:00"/>
    <x v="0"/>
  </r>
  <r>
    <x v="6"/>
    <x v="0"/>
    <x v="2"/>
    <x v="13"/>
    <n v="100"/>
    <d v="2023-07-03T00:00:00"/>
    <x v="0"/>
  </r>
  <r>
    <x v="6"/>
    <x v="0"/>
    <x v="2"/>
    <x v="14"/>
    <n v="200"/>
    <d v="2023-07-04T00:00:00"/>
    <x v="0"/>
  </r>
  <r>
    <x v="6"/>
    <x v="0"/>
    <x v="2"/>
    <x v="15"/>
    <n v="170"/>
    <d v="2023-07-05T00:00:00"/>
    <x v="0"/>
  </r>
  <r>
    <x v="6"/>
    <x v="0"/>
    <x v="2"/>
    <x v="16"/>
    <n v="950"/>
    <d v="2023-07-06T00:00:00"/>
    <x v="0"/>
  </r>
  <r>
    <x v="6"/>
    <x v="0"/>
    <x v="2"/>
    <x v="17"/>
    <n v="100"/>
    <d v="2023-07-07T00:00:00"/>
    <x v="0"/>
  </r>
  <r>
    <x v="6"/>
    <x v="0"/>
    <x v="2"/>
    <x v="18"/>
    <n v="30"/>
    <d v="2023-07-08T00:00:00"/>
    <x v="0"/>
  </r>
  <r>
    <x v="6"/>
    <x v="0"/>
    <x v="2"/>
    <x v="8"/>
    <n v="50"/>
    <d v="2023-07-09T00:00:00"/>
    <x v="0"/>
  </r>
  <r>
    <x v="6"/>
    <x v="1"/>
    <x v="3"/>
    <x v="19"/>
    <n v="5000"/>
    <m/>
    <x v="3"/>
  </r>
  <r>
    <x v="6"/>
    <x v="1"/>
    <x v="3"/>
    <x v="20"/>
    <n v="990"/>
    <m/>
    <x v="3"/>
  </r>
  <r>
    <x v="6"/>
    <x v="1"/>
    <x v="4"/>
    <x v="21"/>
    <n v="350"/>
    <m/>
    <x v="3"/>
  </r>
  <r>
    <x v="6"/>
    <x v="1"/>
    <x v="4"/>
    <x v="22"/>
    <n v="120"/>
    <m/>
    <x v="3"/>
  </r>
  <r>
    <x v="7"/>
    <x v="0"/>
    <x v="0"/>
    <x v="0"/>
    <n v="440"/>
    <d v="2023-09-09T00:00:00"/>
    <x v="0"/>
  </r>
  <r>
    <x v="7"/>
    <x v="0"/>
    <x v="0"/>
    <x v="1"/>
    <n v="308"/>
    <d v="2023-09-05T00:00:00"/>
    <x v="0"/>
  </r>
  <r>
    <x v="7"/>
    <x v="0"/>
    <x v="0"/>
    <x v="2"/>
    <n v="85"/>
    <d v="2023-09-08T00:00:00"/>
    <x v="0"/>
  </r>
  <r>
    <x v="7"/>
    <x v="0"/>
    <x v="0"/>
    <x v="3"/>
    <n v="385"/>
    <d v="2023-09-04T00:00:00"/>
    <x v="0"/>
  </r>
  <r>
    <x v="7"/>
    <x v="0"/>
    <x v="0"/>
    <x v="4"/>
    <n v="110"/>
    <d v="2023-09-06T00:00:00"/>
    <x v="0"/>
  </r>
  <r>
    <x v="7"/>
    <x v="0"/>
    <x v="0"/>
    <x v="5"/>
    <n v="270"/>
    <d v="2023-09-07T00:00:00"/>
    <x v="0"/>
  </r>
  <r>
    <x v="7"/>
    <x v="0"/>
    <x v="0"/>
    <x v="6"/>
    <n v="2400"/>
    <d v="2023-09-03T00:00:00"/>
    <x v="0"/>
  </r>
  <r>
    <x v="7"/>
    <x v="0"/>
    <x v="0"/>
    <x v="7"/>
    <n v="77"/>
    <d v="2023-09-07T00:00:00"/>
    <x v="0"/>
  </r>
  <r>
    <x v="7"/>
    <x v="0"/>
    <x v="0"/>
    <x v="8"/>
    <n v="473"/>
    <d v="2023-09-08T00:00:00"/>
    <x v="0"/>
  </r>
  <r>
    <x v="7"/>
    <x v="0"/>
    <x v="1"/>
    <x v="9"/>
    <n v="1210"/>
    <d v="2023-09-04T00:00:00"/>
    <x v="0"/>
  </r>
  <r>
    <x v="7"/>
    <x v="0"/>
    <x v="1"/>
    <x v="10"/>
    <n v="3000"/>
    <d v="2023-09-04T00:00:00"/>
    <x v="0"/>
  </r>
  <r>
    <x v="7"/>
    <x v="0"/>
    <x v="1"/>
    <x v="11"/>
    <n v="440"/>
    <d v="2023-09-01T00:00:00"/>
    <x v="0"/>
  </r>
  <r>
    <x v="7"/>
    <x v="0"/>
    <x v="2"/>
    <x v="0"/>
    <n v="90"/>
    <d v="2023-09-06T00:00:00"/>
    <x v="0"/>
  </r>
  <r>
    <x v="7"/>
    <x v="0"/>
    <x v="2"/>
    <x v="12"/>
    <n v="352"/>
    <d v="2023-09-01T00:00:00"/>
    <x v="0"/>
  </r>
  <r>
    <x v="7"/>
    <x v="0"/>
    <x v="2"/>
    <x v="13"/>
    <n v="100"/>
    <d v="2023-09-03T00:00:00"/>
    <x v="0"/>
  </r>
  <r>
    <x v="7"/>
    <x v="0"/>
    <x v="2"/>
    <x v="14"/>
    <n v="220"/>
    <d v="2023-09-04T00:00:00"/>
    <x v="0"/>
  </r>
  <r>
    <x v="7"/>
    <x v="0"/>
    <x v="2"/>
    <x v="15"/>
    <n v="187"/>
    <d v="2023-09-06T00:00:00"/>
    <x v="0"/>
  </r>
  <r>
    <x v="7"/>
    <x v="0"/>
    <x v="2"/>
    <x v="16"/>
    <n v="1045"/>
    <d v="2023-09-07T00:00:00"/>
    <x v="0"/>
  </r>
  <r>
    <x v="7"/>
    <x v="0"/>
    <x v="2"/>
    <x v="17"/>
    <n v="110"/>
    <d v="2023-09-08T00:00:00"/>
    <x v="0"/>
  </r>
  <r>
    <x v="7"/>
    <x v="0"/>
    <x v="2"/>
    <x v="18"/>
    <n v="33"/>
    <d v="2023-09-09T00:00:00"/>
    <x v="0"/>
  </r>
  <r>
    <x v="7"/>
    <x v="0"/>
    <x v="2"/>
    <x v="8"/>
    <n v="55"/>
    <d v="2023-09-04T00:00:00"/>
    <x v="0"/>
  </r>
  <r>
    <x v="7"/>
    <x v="1"/>
    <x v="3"/>
    <x v="19"/>
    <n v="13000"/>
    <m/>
    <x v="3"/>
  </r>
  <r>
    <x v="7"/>
    <x v="1"/>
    <x v="3"/>
    <x v="20"/>
    <n v="3000"/>
    <m/>
    <x v="3"/>
  </r>
  <r>
    <x v="7"/>
    <x v="1"/>
    <x v="4"/>
    <x v="21"/>
    <n v="1900"/>
    <m/>
    <x v="3"/>
  </r>
  <r>
    <x v="7"/>
    <x v="1"/>
    <x v="4"/>
    <x v="22"/>
    <n v="170"/>
    <m/>
    <x v="3"/>
  </r>
  <r>
    <x v="8"/>
    <x v="0"/>
    <x v="0"/>
    <x v="0"/>
    <n v="440"/>
    <d v="2023-10-01T00:00:00"/>
    <x v="0"/>
  </r>
  <r>
    <x v="8"/>
    <x v="0"/>
    <x v="0"/>
    <x v="1"/>
    <n v="308"/>
    <d v="2023-10-03T00:00:00"/>
    <x v="0"/>
  </r>
  <r>
    <x v="8"/>
    <x v="0"/>
    <x v="0"/>
    <x v="2"/>
    <n v="82"/>
    <d v="2023-10-01T00:00:00"/>
    <x v="0"/>
  </r>
  <r>
    <x v="8"/>
    <x v="0"/>
    <x v="0"/>
    <x v="3"/>
    <n v="385"/>
    <d v="2023-10-04T00:00:00"/>
    <x v="0"/>
  </r>
  <r>
    <x v="8"/>
    <x v="0"/>
    <x v="0"/>
    <x v="4"/>
    <n v="120"/>
    <d v="2023-10-06T00:00:00"/>
    <x v="0"/>
  </r>
  <r>
    <x v="8"/>
    <x v="0"/>
    <x v="0"/>
    <x v="5"/>
    <n v="270"/>
    <d v="2023-10-07T00:00:00"/>
    <x v="0"/>
  </r>
  <r>
    <x v="8"/>
    <x v="0"/>
    <x v="0"/>
    <x v="6"/>
    <n v="1650"/>
    <d v="2023-10-06T00:00:00"/>
    <x v="0"/>
  </r>
  <r>
    <x v="8"/>
    <x v="0"/>
    <x v="0"/>
    <x v="7"/>
    <n v="77"/>
    <d v="2023-10-07T00:00:00"/>
    <x v="0"/>
  </r>
  <r>
    <x v="8"/>
    <x v="0"/>
    <x v="0"/>
    <x v="8"/>
    <n v="483"/>
    <d v="2023-10-08T00:00:00"/>
    <x v="0"/>
  </r>
  <r>
    <x v="8"/>
    <x v="0"/>
    <x v="1"/>
    <x v="9"/>
    <n v="1210"/>
    <d v="2023-10-09T00:00:00"/>
    <x v="0"/>
  </r>
  <r>
    <x v="8"/>
    <x v="0"/>
    <x v="1"/>
    <x v="10"/>
    <n v="770"/>
    <d v="2023-10-04T00:00:00"/>
    <x v="0"/>
  </r>
  <r>
    <x v="8"/>
    <x v="0"/>
    <x v="1"/>
    <x v="11"/>
    <n v="440"/>
    <d v="2023-10-05T00:00:00"/>
    <x v="0"/>
  </r>
  <r>
    <x v="8"/>
    <x v="0"/>
    <x v="2"/>
    <x v="0"/>
    <n v="85"/>
    <d v="2023-10-06T00:00:00"/>
    <x v="0"/>
  </r>
  <r>
    <x v="8"/>
    <x v="0"/>
    <x v="2"/>
    <x v="12"/>
    <n v="352"/>
    <d v="2023-10-07T00:00:00"/>
    <x v="0"/>
  </r>
  <r>
    <x v="8"/>
    <x v="0"/>
    <x v="2"/>
    <x v="13"/>
    <n v="100"/>
    <d v="2023-10-03T00:00:00"/>
    <x v="0"/>
  </r>
  <r>
    <x v="8"/>
    <x v="0"/>
    <x v="2"/>
    <x v="14"/>
    <n v="220"/>
    <d v="2023-10-04T00:00:00"/>
    <x v="0"/>
  </r>
  <r>
    <x v="8"/>
    <x v="0"/>
    <x v="2"/>
    <x v="15"/>
    <n v="187"/>
    <d v="2023-10-06T00:00:00"/>
    <x v="0"/>
  </r>
  <r>
    <x v="8"/>
    <x v="0"/>
    <x v="2"/>
    <x v="16"/>
    <n v="1045"/>
    <d v="2023-10-07T00:00:00"/>
    <x v="0"/>
  </r>
  <r>
    <x v="8"/>
    <x v="0"/>
    <x v="2"/>
    <x v="17"/>
    <n v="110"/>
    <d v="2023-10-08T00:00:00"/>
    <x v="0"/>
  </r>
  <r>
    <x v="8"/>
    <x v="0"/>
    <x v="2"/>
    <x v="18"/>
    <n v="36"/>
    <d v="2023-10-09T00:00:00"/>
    <x v="0"/>
  </r>
  <r>
    <x v="8"/>
    <x v="0"/>
    <x v="2"/>
    <x v="8"/>
    <n v="55"/>
    <d v="2023-10-04T00:00:00"/>
    <x v="0"/>
  </r>
  <r>
    <x v="8"/>
    <x v="1"/>
    <x v="3"/>
    <x v="19"/>
    <n v="13000"/>
    <m/>
    <x v="3"/>
  </r>
  <r>
    <x v="8"/>
    <x v="1"/>
    <x v="3"/>
    <x v="20"/>
    <n v="3000"/>
    <m/>
    <x v="3"/>
  </r>
  <r>
    <x v="8"/>
    <x v="1"/>
    <x v="4"/>
    <x v="21"/>
    <n v="1900"/>
    <m/>
    <x v="3"/>
  </r>
  <r>
    <x v="8"/>
    <x v="1"/>
    <x v="4"/>
    <x v="22"/>
    <n v="170"/>
    <m/>
    <x v="3"/>
  </r>
  <r>
    <x v="9"/>
    <x v="0"/>
    <x v="0"/>
    <x v="0"/>
    <n v="450"/>
    <d v="2023-11-08T00:00:00"/>
    <x v="0"/>
  </r>
  <r>
    <x v="9"/>
    <x v="0"/>
    <x v="0"/>
    <x v="1"/>
    <n v="308"/>
    <d v="2023-11-03T00:00:00"/>
    <x v="0"/>
  </r>
  <r>
    <x v="9"/>
    <x v="0"/>
    <x v="0"/>
    <x v="2"/>
    <n v="85"/>
    <d v="2023-11-04T00:00:00"/>
    <x v="0"/>
  </r>
  <r>
    <x v="9"/>
    <x v="0"/>
    <x v="0"/>
    <x v="3"/>
    <n v="385"/>
    <d v="2023-11-04T00:00:00"/>
    <x v="0"/>
  </r>
  <r>
    <x v="9"/>
    <x v="0"/>
    <x v="0"/>
    <x v="4"/>
    <n v="120"/>
    <d v="2023-11-06T00:00:00"/>
    <x v="0"/>
  </r>
  <r>
    <x v="9"/>
    <x v="0"/>
    <x v="0"/>
    <x v="5"/>
    <n v="270"/>
    <d v="2023-11-07T00:00:00"/>
    <x v="0"/>
  </r>
  <r>
    <x v="9"/>
    <x v="0"/>
    <x v="0"/>
    <x v="6"/>
    <n v="1650"/>
    <d v="2023-11-06T00:00:00"/>
    <x v="0"/>
  </r>
  <r>
    <x v="9"/>
    <x v="0"/>
    <x v="0"/>
    <x v="7"/>
    <n v="77"/>
    <d v="2023-11-07T00:00:00"/>
    <x v="0"/>
  </r>
  <r>
    <x v="9"/>
    <x v="0"/>
    <x v="0"/>
    <x v="8"/>
    <n v="473"/>
    <d v="2023-11-08T00:00:00"/>
    <x v="0"/>
  </r>
  <r>
    <x v="9"/>
    <x v="0"/>
    <x v="1"/>
    <x v="9"/>
    <n v="1210"/>
    <d v="2023-11-09T00:00:00"/>
    <x v="0"/>
  </r>
  <r>
    <x v="9"/>
    <x v="0"/>
    <x v="1"/>
    <x v="10"/>
    <n v="770"/>
    <d v="2023-11-04T00:00:00"/>
    <x v="0"/>
  </r>
  <r>
    <x v="9"/>
    <x v="0"/>
    <x v="1"/>
    <x v="11"/>
    <n v="440"/>
    <d v="2023-11-05T00:00:00"/>
    <x v="0"/>
  </r>
  <r>
    <x v="9"/>
    <x v="0"/>
    <x v="2"/>
    <x v="0"/>
    <n v="88"/>
    <d v="2023-11-06T00:00:00"/>
    <x v="0"/>
  </r>
  <r>
    <x v="9"/>
    <x v="0"/>
    <x v="2"/>
    <x v="12"/>
    <n v="352"/>
    <d v="2023-11-07T00:00:00"/>
    <x v="0"/>
  </r>
  <r>
    <x v="9"/>
    <x v="0"/>
    <x v="2"/>
    <x v="13"/>
    <n v="100"/>
    <d v="2023-11-03T00:00:00"/>
    <x v="0"/>
  </r>
  <r>
    <x v="9"/>
    <x v="0"/>
    <x v="2"/>
    <x v="14"/>
    <n v="220"/>
    <d v="2023-11-04T00:00:00"/>
    <x v="0"/>
  </r>
  <r>
    <x v="9"/>
    <x v="0"/>
    <x v="2"/>
    <x v="15"/>
    <n v="187"/>
    <d v="2023-11-06T00:00:00"/>
    <x v="0"/>
  </r>
  <r>
    <x v="9"/>
    <x v="0"/>
    <x v="2"/>
    <x v="16"/>
    <n v="1045"/>
    <d v="2023-11-07T00:00:00"/>
    <x v="0"/>
  </r>
  <r>
    <x v="9"/>
    <x v="0"/>
    <x v="2"/>
    <x v="17"/>
    <n v="110"/>
    <d v="2023-11-08T00:00:00"/>
    <x v="0"/>
  </r>
  <r>
    <x v="9"/>
    <x v="0"/>
    <x v="2"/>
    <x v="18"/>
    <n v="33"/>
    <d v="2023-11-09T00:00:00"/>
    <x v="0"/>
  </r>
  <r>
    <x v="9"/>
    <x v="0"/>
    <x v="2"/>
    <x v="8"/>
    <n v="55"/>
    <d v="2023-11-04T00:00:00"/>
    <x v="0"/>
  </r>
  <r>
    <x v="9"/>
    <x v="1"/>
    <x v="3"/>
    <x v="19"/>
    <n v="5000"/>
    <m/>
    <x v="3"/>
  </r>
  <r>
    <x v="9"/>
    <x v="1"/>
    <x v="3"/>
    <x v="20"/>
    <n v="990"/>
    <m/>
    <x v="3"/>
  </r>
  <r>
    <x v="9"/>
    <x v="1"/>
    <x v="4"/>
    <x v="21"/>
    <n v="350"/>
    <m/>
    <x v="3"/>
  </r>
  <r>
    <x v="9"/>
    <x v="1"/>
    <x v="4"/>
    <x v="22"/>
    <n v="120"/>
    <m/>
    <x v="3"/>
  </r>
  <r>
    <x v="10"/>
    <x v="0"/>
    <x v="0"/>
    <x v="0"/>
    <n v="440"/>
    <d v="2023-08-01T00:00:00"/>
    <x v="0"/>
  </r>
  <r>
    <x v="10"/>
    <x v="0"/>
    <x v="0"/>
    <x v="1"/>
    <n v="308"/>
    <d v="2023-08-07T00:00:00"/>
    <x v="0"/>
  </r>
  <r>
    <x v="10"/>
    <x v="0"/>
    <x v="0"/>
    <x v="2"/>
    <n v="85"/>
    <d v="2023-08-02T00:00:00"/>
    <x v="0"/>
  </r>
  <r>
    <x v="10"/>
    <x v="0"/>
    <x v="0"/>
    <x v="3"/>
    <n v="385"/>
    <d v="2023-08-04T00:00:00"/>
    <x v="0"/>
  </r>
  <r>
    <x v="10"/>
    <x v="0"/>
    <x v="0"/>
    <x v="4"/>
    <n v="110"/>
    <d v="2023-08-04T00:00:00"/>
    <x v="0"/>
  </r>
  <r>
    <x v="10"/>
    <x v="0"/>
    <x v="0"/>
    <x v="5"/>
    <n v="270"/>
    <d v="2023-08-05T00:00:00"/>
    <x v="1"/>
  </r>
  <r>
    <x v="10"/>
    <x v="0"/>
    <x v="0"/>
    <x v="6"/>
    <n v="2500"/>
    <d v="2023-08-06T00:00:00"/>
    <x v="0"/>
  </r>
  <r>
    <x v="10"/>
    <x v="0"/>
    <x v="0"/>
    <x v="7"/>
    <n v="77"/>
    <d v="2023-08-07T00:00:00"/>
    <x v="0"/>
  </r>
  <r>
    <x v="10"/>
    <x v="0"/>
    <x v="0"/>
    <x v="8"/>
    <n v="473"/>
    <d v="2023-08-08T00:00:00"/>
    <x v="1"/>
  </r>
  <r>
    <x v="10"/>
    <x v="0"/>
    <x v="1"/>
    <x v="9"/>
    <n v="1210"/>
    <d v="2023-08-09T00:00:00"/>
    <x v="0"/>
  </r>
  <r>
    <x v="10"/>
    <x v="0"/>
    <x v="1"/>
    <x v="10"/>
    <n v="3000"/>
    <d v="2023-08-04T00:00:00"/>
    <x v="0"/>
  </r>
  <r>
    <x v="10"/>
    <x v="0"/>
    <x v="1"/>
    <x v="11"/>
    <n v="440"/>
    <d v="2023-08-05T00:00:00"/>
    <x v="1"/>
  </r>
  <r>
    <x v="10"/>
    <x v="0"/>
    <x v="2"/>
    <x v="0"/>
    <n v="88"/>
    <d v="2023-08-06T00:00:00"/>
    <x v="0"/>
  </r>
  <r>
    <x v="10"/>
    <x v="0"/>
    <x v="2"/>
    <x v="12"/>
    <n v="350"/>
    <d v="2023-08-07T00:00:00"/>
    <x v="0"/>
  </r>
  <r>
    <x v="10"/>
    <x v="0"/>
    <x v="2"/>
    <x v="13"/>
    <n v="200"/>
    <d v="2023-08-03T00:00:00"/>
    <x v="1"/>
  </r>
  <r>
    <x v="10"/>
    <x v="0"/>
    <x v="2"/>
    <x v="14"/>
    <n v="220"/>
    <d v="2023-08-04T00:00:00"/>
    <x v="0"/>
  </r>
  <r>
    <x v="10"/>
    <x v="0"/>
    <x v="2"/>
    <x v="15"/>
    <n v="187"/>
    <d v="2023-08-05T00:00:00"/>
    <x v="0"/>
  </r>
  <r>
    <x v="10"/>
    <x v="0"/>
    <x v="2"/>
    <x v="16"/>
    <n v="1045"/>
    <d v="2023-08-06T00:00:00"/>
    <x v="1"/>
  </r>
  <r>
    <x v="10"/>
    <x v="0"/>
    <x v="2"/>
    <x v="17"/>
    <n v="110"/>
    <d v="2023-08-07T00:00:00"/>
    <x v="0"/>
  </r>
  <r>
    <x v="10"/>
    <x v="0"/>
    <x v="2"/>
    <x v="18"/>
    <n v="39"/>
    <d v="2023-08-08T00:00:00"/>
    <x v="0"/>
  </r>
  <r>
    <x v="10"/>
    <x v="0"/>
    <x v="2"/>
    <x v="8"/>
    <n v="56"/>
    <d v="2023-08-09T00:00:00"/>
    <x v="0"/>
  </r>
  <r>
    <x v="10"/>
    <x v="1"/>
    <x v="3"/>
    <x v="19"/>
    <n v="13000"/>
    <m/>
    <x v="3"/>
  </r>
  <r>
    <x v="10"/>
    <x v="1"/>
    <x v="3"/>
    <x v="20"/>
    <n v="3000"/>
    <m/>
    <x v="3"/>
  </r>
  <r>
    <x v="10"/>
    <x v="1"/>
    <x v="4"/>
    <x v="21"/>
    <n v="1900"/>
    <m/>
    <x v="3"/>
  </r>
  <r>
    <x v="10"/>
    <x v="1"/>
    <x v="4"/>
    <x v="22"/>
    <n v="170"/>
    <m/>
    <x v="3"/>
  </r>
  <r>
    <x v="11"/>
    <x v="0"/>
    <x v="0"/>
    <x v="0"/>
    <n v="440"/>
    <d v="2023-12-01T00:00:00"/>
    <x v="0"/>
  </r>
  <r>
    <x v="11"/>
    <x v="0"/>
    <x v="0"/>
    <x v="1"/>
    <n v="308"/>
    <d v="2023-12-07T00:00:00"/>
    <x v="1"/>
  </r>
  <r>
    <x v="11"/>
    <x v="0"/>
    <x v="0"/>
    <x v="2"/>
    <n v="85"/>
    <d v="2023-12-02T00:00:00"/>
    <x v="0"/>
  </r>
  <r>
    <x v="11"/>
    <x v="0"/>
    <x v="0"/>
    <x v="3"/>
    <n v="385"/>
    <d v="2023-12-04T00:00:00"/>
    <x v="0"/>
  </r>
  <r>
    <x v="11"/>
    <x v="0"/>
    <x v="0"/>
    <x v="4"/>
    <n v="110"/>
    <d v="2023-12-04T00:00:00"/>
    <x v="1"/>
  </r>
  <r>
    <x v="11"/>
    <x v="0"/>
    <x v="0"/>
    <x v="5"/>
    <n v="270"/>
    <d v="2023-12-05T00:00:00"/>
    <x v="0"/>
  </r>
  <r>
    <x v="11"/>
    <x v="0"/>
    <x v="0"/>
    <x v="6"/>
    <n v="1550"/>
    <d v="2023-12-06T00:00:00"/>
    <x v="0"/>
  </r>
  <r>
    <x v="11"/>
    <x v="0"/>
    <x v="0"/>
    <x v="7"/>
    <n v="80"/>
    <d v="2023-12-07T00:00:00"/>
    <x v="1"/>
  </r>
  <r>
    <x v="11"/>
    <x v="0"/>
    <x v="0"/>
    <x v="8"/>
    <n v="500"/>
    <d v="2023-12-08T00:00:00"/>
    <x v="0"/>
  </r>
  <r>
    <x v="11"/>
    <x v="0"/>
    <x v="1"/>
    <x v="9"/>
    <n v="1300"/>
    <d v="2023-12-09T00:00:00"/>
    <x v="0"/>
  </r>
  <r>
    <x v="11"/>
    <x v="0"/>
    <x v="1"/>
    <x v="10"/>
    <n v="770"/>
    <d v="2023-12-04T00:00:00"/>
    <x v="0"/>
  </r>
  <r>
    <x v="11"/>
    <x v="0"/>
    <x v="1"/>
    <x v="11"/>
    <n v="450"/>
    <d v="2023-12-05T00:00:00"/>
    <x v="0"/>
  </r>
  <r>
    <x v="11"/>
    <x v="0"/>
    <x v="2"/>
    <x v="0"/>
    <n v="88"/>
    <d v="2023-12-06T00:00:00"/>
    <x v="0"/>
  </r>
  <r>
    <x v="11"/>
    <x v="0"/>
    <x v="2"/>
    <x v="12"/>
    <n v="352"/>
    <d v="2023-12-07T00:00:00"/>
    <x v="0"/>
  </r>
  <r>
    <x v="11"/>
    <x v="0"/>
    <x v="2"/>
    <x v="13"/>
    <n v="100"/>
    <d v="2023-12-03T00:00:00"/>
    <x v="0"/>
  </r>
  <r>
    <x v="11"/>
    <x v="0"/>
    <x v="2"/>
    <x v="14"/>
    <n v="220"/>
    <d v="2023-12-04T00:00:00"/>
    <x v="0"/>
  </r>
  <r>
    <x v="11"/>
    <x v="0"/>
    <x v="2"/>
    <x v="15"/>
    <n v="187"/>
    <d v="2023-12-05T00:00:00"/>
    <x v="0"/>
  </r>
  <r>
    <x v="11"/>
    <x v="0"/>
    <x v="2"/>
    <x v="16"/>
    <n v="1045"/>
    <d v="2023-12-06T00:00:00"/>
    <x v="0"/>
  </r>
  <r>
    <x v="11"/>
    <x v="0"/>
    <x v="2"/>
    <x v="17"/>
    <n v="120"/>
    <d v="2023-12-07T00:00:00"/>
    <x v="0"/>
  </r>
  <r>
    <x v="11"/>
    <x v="0"/>
    <x v="2"/>
    <x v="18"/>
    <n v="38"/>
    <d v="2023-12-08T00:00:00"/>
    <x v="0"/>
  </r>
  <r>
    <x v="11"/>
    <x v="0"/>
    <x v="2"/>
    <x v="8"/>
    <n v="55"/>
    <d v="2023-12-09T00:00:00"/>
    <x v="0"/>
  </r>
  <r>
    <x v="11"/>
    <x v="1"/>
    <x v="3"/>
    <x v="19"/>
    <n v="13000"/>
    <m/>
    <x v="3"/>
  </r>
  <r>
    <x v="11"/>
    <x v="1"/>
    <x v="3"/>
    <x v="20"/>
    <n v="3000"/>
    <m/>
    <x v="3"/>
  </r>
  <r>
    <x v="11"/>
    <x v="1"/>
    <x v="4"/>
    <x v="21"/>
    <n v="1900"/>
    <m/>
    <x v="3"/>
  </r>
  <r>
    <x v="11"/>
    <x v="1"/>
    <x v="4"/>
    <x v="22"/>
    <n v="170"/>
    <m/>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No_Slicer_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location ref="U6:X20" firstHeaderRow="1" firstDataRow="2" firstDataCol="1"/>
  <pivotFields count="7">
    <pivotField axis="axisRow" showAll="0">
      <items count="13">
        <item x="0"/>
        <item x="1"/>
        <item x="2"/>
        <item x="3"/>
        <item x="4"/>
        <item x="5"/>
        <item x="6"/>
        <item x="10"/>
        <item x="7"/>
        <item x="8"/>
        <item x="9"/>
        <item x="11"/>
        <item t="default"/>
      </items>
    </pivotField>
    <pivotField axis="axisCol" showAll="0">
      <items count="3">
        <item x="0"/>
        <item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Fields count="1">
    <field x="1"/>
  </colFields>
  <colItems count="3">
    <i>
      <x/>
    </i>
    <i>
      <x v="1"/>
    </i>
    <i t="grand">
      <x/>
    </i>
  </colItems>
  <dataFields count="1">
    <dataField name="Sum of Amount" fld="4" baseField="0" baseItem="0"/>
  </dataFields>
  <chartFormats count="6">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5" format="0" series="1">
      <pivotArea type="data" outline="0" fieldPosition="0">
        <references count="2">
          <reference field="4294967294" count="1" selected="0">
            <x v="0"/>
          </reference>
          <reference field="1" count="1" selected="0">
            <x v="0"/>
          </reference>
        </references>
      </pivotArea>
    </chartFormat>
    <chartFormat chart="5" format="1" series="1">
      <pivotArea type="data" outline="0" fieldPosition="0">
        <references count="2">
          <reference field="4294967294" count="1" selected="0">
            <x v="0"/>
          </reference>
          <reference field="1" count="1" selected="0">
            <x v="1"/>
          </reference>
        </references>
      </pivotArea>
    </chartFormat>
    <chartFormat chart="7" format="6" series="1">
      <pivotArea type="data" outline="0" fieldPosition="0">
        <references count="2">
          <reference field="4294967294" count="1" selected="0">
            <x v="0"/>
          </reference>
          <reference field="1" count="1" selected="0">
            <x v="1"/>
          </reference>
        </references>
      </pivotArea>
    </chartFormat>
    <chartFormat chart="7" format="7" series="1">
      <pivotArea type="data" outline="0" fieldPosition="0">
        <references count="2">
          <reference field="4294967294" count="1" selected="0">
            <x v="0"/>
          </reference>
          <reference field="1" count="1" selected="0">
            <x v="0"/>
          </reference>
        </references>
      </pivotArea>
    </chartFormat>
  </chart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No_Slicer_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Q6:R19" firstHeaderRow="1" firstDataRow="1" firstDataCol="1" rowPageCount="1" colPageCount="1"/>
  <pivotFields count="7">
    <pivotField axis="axisRow" showAll="0">
      <items count="13">
        <item x="0"/>
        <item x="1"/>
        <item x="2"/>
        <item x="3"/>
        <item x="4"/>
        <item x="5"/>
        <item x="6"/>
        <item x="10"/>
        <item x="7"/>
        <item x="8"/>
        <item x="9"/>
        <item x="11"/>
        <item t="default"/>
      </items>
    </pivotField>
    <pivotField axis="axisPage" showAll="0">
      <items count="3">
        <item x="0"/>
        <item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item="1" hier="-1"/>
  </pageFields>
  <dataFields count="1">
    <dataField name="Sum of Amount" fld="4"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0"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location ref="AI7:AI9" firstHeaderRow="1" firstDataRow="1" firstDataCol="1"/>
  <pivotFields count="7">
    <pivotField axis="axisRow" showAll="0">
      <items count="13">
        <item h="1" x="0"/>
        <item h="1" x="1"/>
        <item h="1" x="2"/>
        <item h="1" x="3"/>
        <item h="1" x="4"/>
        <item h="1" x="5"/>
        <item h="1" x="6"/>
        <item h="1" x="10"/>
        <item h="1" x="7"/>
        <item h="1" x="8"/>
        <item h="1" x="9"/>
        <item x="11"/>
        <item t="default"/>
      </items>
    </pivotField>
    <pivotField showAll="0"/>
    <pivotField showAll="0"/>
    <pivotField showAll="0"/>
    <pivotField numFmtId="164" showAll="0"/>
    <pivotField showAll="0"/>
    <pivotField showAll="0"/>
  </pivotFields>
  <rowFields count="1">
    <field x="0"/>
  </rowFields>
  <rowItems count="2">
    <i>
      <x v="11"/>
    </i>
    <i t="grand">
      <x/>
    </i>
  </rowItems>
  <colItems count="1">
    <i/>
  </colItem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F14:G19" firstHeaderRow="1" firstDataRow="1" firstDataCol="1" rowPageCount="1" colPageCount="1"/>
  <pivotFields count="7">
    <pivotField showAll="0">
      <items count="13">
        <item h="1" x="0"/>
        <item h="1" x="1"/>
        <item h="1" x="2"/>
        <item h="1" x="3"/>
        <item h="1" x="4"/>
        <item h="1" x="5"/>
        <item h="1" x="6"/>
        <item h="1" x="10"/>
        <item h="1" x="7"/>
        <item h="1" x="8"/>
        <item h="1" x="9"/>
        <item x="11"/>
        <item t="default"/>
      </items>
    </pivotField>
    <pivotField axis="axisPage" showAll="0">
      <items count="3">
        <item x="0"/>
        <item x="1"/>
        <item t="default"/>
      </items>
    </pivotField>
    <pivotField showAll="0"/>
    <pivotField axis="axisRow" showAll="0">
      <items count="24">
        <item x="0"/>
        <item x="21"/>
        <item x="1"/>
        <item x="12"/>
        <item x="22"/>
        <item x="16"/>
        <item x="2"/>
        <item x="3"/>
        <item x="14"/>
        <item x="20"/>
        <item x="8"/>
        <item x="11"/>
        <item x="15"/>
        <item x="5"/>
        <item x="17"/>
        <item x="6"/>
        <item x="19"/>
        <item x="9"/>
        <item x="10"/>
        <item x="18"/>
        <item x="7"/>
        <item x="13"/>
        <item x="4"/>
        <item t="default"/>
      </items>
    </pivotField>
    <pivotField dataField="1" numFmtId="164" showAll="0"/>
    <pivotField showAll="0"/>
    <pivotField showAll="0"/>
  </pivotFields>
  <rowFields count="1">
    <field x="3"/>
  </rowFields>
  <rowItems count="5">
    <i>
      <x v="1"/>
    </i>
    <i>
      <x v="4"/>
    </i>
    <i>
      <x v="9"/>
    </i>
    <i>
      <x v="16"/>
    </i>
    <i t="grand">
      <x/>
    </i>
  </rowItems>
  <colItems count="1">
    <i/>
  </colItems>
  <pageFields count="1">
    <pageField fld="1" item="1" hier="-1"/>
  </pageFields>
  <dataFields count="1">
    <dataField name="Sum of Amount" fld="4" baseField="0" baseItem="0"/>
  </dataField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location ref="AD6:AE9" firstHeaderRow="1" firstDataRow="1" firstDataCol="1"/>
  <pivotFields count="7">
    <pivotField showAll="0">
      <items count="13">
        <item h="1" x="0"/>
        <item h="1" x="1"/>
        <item h="1" x="2"/>
        <item h="1" x="3"/>
        <item h="1" x="4"/>
        <item h="1" x="5"/>
        <item h="1" x="6"/>
        <item h="1" x="10"/>
        <item h="1" x="7"/>
        <item h="1" x="8"/>
        <item h="1" x="9"/>
        <item x="11"/>
        <item t="default"/>
      </items>
    </pivotField>
    <pivotField showAll="0"/>
    <pivotField showAll="0"/>
    <pivotField showAll="0"/>
    <pivotField numFmtId="164" showAll="0"/>
    <pivotField showAll="0"/>
    <pivotField axis="axisRow" dataField="1" showAll="0">
      <items count="5">
        <item x="1"/>
        <item x="0"/>
        <item h="1" x="2"/>
        <item h="1" x="3"/>
        <item t="default"/>
      </items>
    </pivotField>
  </pivotFields>
  <rowFields count="1">
    <field x="6"/>
  </rowFields>
  <rowItems count="3">
    <i>
      <x/>
    </i>
    <i>
      <x v="1"/>
    </i>
    <i t="grand">
      <x/>
    </i>
  </rowItems>
  <colItems count="1">
    <i/>
  </colItems>
  <dataFields count="1">
    <dataField name="Count of Status" fld="6" subtotal="count" baseField="0" baseItem="0"/>
  </dataField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14:C18" firstHeaderRow="1" firstDataRow="1" firstDataCol="1" rowPageCount="1" colPageCount="1"/>
  <pivotFields count="7">
    <pivotField showAll="0">
      <items count="13">
        <item h="1" x="0"/>
        <item h="1" x="1"/>
        <item h="1" x="2"/>
        <item h="1" x="3"/>
        <item h="1" x="4"/>
        <item h="1" x="5"/>
        <item h="1" x="6"/>
        <item h="1" x="10"/>
        <item h="1" x="7"/>
        <item h="1" x="8"/>
        <item h="1" x="9"/>
        <item x="11"/>
        <item t="default"/>
      </items>
    </pivotField>
    <pivotField axis="axisPage" showAll="0">
      <items count="3">
        <item x="0"/>
        <item x="1"/>
        <item t="default"/>
      </items>
    </pivotField>
    <pivotField axis="axisRow" showAll="0">
      <items count="6">
        <item x="0"/>
        <item x="3"/>
        <item x="1"/>
        <item x="4"/>
        <item x="2"/>
        <item t="default"/>
      </items>
    </pivotField>
    <pivotField showAll="0"/>
    <pivotField dataField="1" numFmtId="164" showAll="0"/>
    <pivotField showAll="0"/>
    <pivotField showAll="0"/>
  </pivotFields>
  <rowFields count="1">
    <field x="2"/>
  </rowFields>
  <rowItems count="4">
    <i>
      <x/>
    </i>
    <i>
      <x v="2"/>
    </i>
    <i>
      <x v="4"/>
    </i>
    <i t="grand">
      <x/>
    </i>
  </rowItems>
  <colItems count="1">
    <i/>
  </colItems>
  <pageFields count="1">
    <pageField fld="1" item="0" hier="-1"/>
  </pageFields>
  <dataFields count="1">
    <dataField name="Sum of Amount" fld="4" baseField="0" baseItem="0"/>
  </dataField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No_Slicer_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6">
  <location ref="M6:N19" firstHeaderRow="1" firstDataRow="1" firstDataCol="1" rowPageCount="1" colPageCount="1"/>
  <pivotFields count="7">
    <pivotField axis="axisRow" showAll="0">
      <items count="13">
        <item x="0"/>
        <item x="1"/>
        <item x="2"/>
        <item x="3"/>
        <item x="4"/>
        <item x="5"/>
        <item x="6"/>
        <item x="10"/>
        <item x="7"/>
        <item x="8"/>
        <item x="9"/>
        <item x="11"/>
        <item t="default"/>
      </items>
    </pivotField>
    <pivotField axis="axisPage" showAll="0">
      <items count="3">
        <item x="0"/>
        <item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item="0" hier="-1"/>
  </pageFields>
  <dataFields count="1">
    <dataField name="Sum of Amount" fld="4" baseField="0" baseItem="0"/>
  </dataFields>
  <chartFormats count="2">
    <chartFormat chart="33" format="1" series="1">
      <pivotArea type="data" outline="0" fieldPosition="0">
        <references count="1">
          <reference field="4294967294" count="1" selected="0">
            <x v="0"/>
          </reference>
        </references>
      </pivotArea>
    </chartFormat>
    <chartFormat chart="35" format="3" series="1">
      <pivotArea type="data" outline="0" fieldPosition="0">
        <references count="1">
          <reference field="4294967294" count="1" selected="0">
            <x v="0"/>
          </reference>
        </references>
      </pivotArea>
    </chartFormat>
  </chart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onth1" sourceName="Month">
  <pivotTables>
    <pivotTable tabId="11" name="PivotTable8"/>
    <pivotTable tabId="11" name="PivotTable10"/>
    <pivotTable tabId="11" name="PivotTable1"/>
    <pivotTable tabId="11" name="PivotTable2"/>
  </pivotTables>
  <data>
    <tabular pivotCacheId="1">
      <items count="12">
        <i x="0"/>
        <i x="1"/>
        <i x="2"/>
        <i x="3"/>
        <i x="4"/>
        <i x="5"/>
        <i x="6"/>
        <i x="10"/>
        <i x="7"/>
        <i x="8"/>
        <i x="9"/>
        <i x="11" s="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onth 2" cache="Slicer_Month1" caption="Month" columnCount="3" showCaption="0" style="Slicer Style 2" rowHeight="365760"/>
</slicers>
</file>

<file path=xl/slicers/slicer2.xml><?xml version="1.0" encoding="utf-8"?>
<slicers xmlns="http://schemas.microsoft.com/office/spreadsheetml/2009/9/main" xmlns:mc="http://schemas.openxmlformats.org/markup-compatibility/2006" xmlns:x="http://schemas.openxmlformats.org/spreadsheetml/2006/main" mc:Ignorable="x">
  <slicer name="Month 3" cache="Slicer_Month1" caption="Month" columnCount="3" showCaption="0" style="Slicer Style 2" rowHeight="365760"/>
</slicers>
</file>

<file path=xl/slicers/slicer3.xml><?xml version="1.0" encoding="utf-8"?>
<slicers xmlns="http://schemas.microsoft.com/office/spreadsheetml/2009/9/main" xmlns:mc="http://schemas.openxmlformats.org/markup-compatibility/2006" xmlns:x="http://schemas.openxmlformats.org/spreadsheetml/2006/main" mc:Ignorable="x">
  <slicer name="Month 4" cache="Slicer_Month1" caption="Month" columnCount="3" showCaption="0" style="Slicer Style 2" rowHeight="365760"/>
</slicers>
</file>

<file path=xl/tables/table1.xml><?xml version="1.0" encoding="utf-8"?>
<table xmlns="http://schemas.openxmlformats.org/spreadsheetml/2006/main" id="10" name="Table1511" displayName="Table1511" ref="G14:M314" headerRowDxfId="28" dataDxfId="27" totalsRowDxfId="26">
  <autoFilter ref="G14:M314">
    <filterColumn colId="0" hiddenButton="1">
      <filters>
        <filter val="Sep"/>
      </filters>
    </filterColumn>
    <filterColumn colId="1" hiddenButton="1"/>
    <filterColumn colId="2" hiddenButton="1"/>
    <filterColumn colId="3" hiddenButton="1"/>
    <filterColumn colId="4" hiddenButton="1"/>
    <filterColumn colId="5" hiddenButton="1"/>
    <filterColumn colId="6" hiddenButton="1"/>
  </autoFilter>
  <sortState ref="G17:M316">
    <sortCondition ref="G2:G301" customList="Jan,Feb,Mar,Apr,May,Jun,Jul,Sep,Oct,Nov,Aug,Dec"/>
  </sortState>
  <tableColumns count="7">
    <tableColumn id="1" name="Month" totalsRowLabel="Total" dataDxfId="25"/>
    <tableColumn id="2" name="Main Type" dataDxfId="24" totalsRowDxfId="23"/>
    <tableColumn id="3" name="Category" dataDxfId="22"/>
    <tableColumn id="4" name="Sub-category" dataDxfId="21"/>
    <tableColumn id="5" name="Amount" dataDxfId="20"/>
    <tableColumn id="6" name="Bill Due Date" dataDxfId="19"/>
    <tableColumn id="7" name="Status" totalsRowFunction="count" dataDxfId="18"/>
  </tableColumns>
  <tableStyleInfo showFirstColumn="0" showLastColumn="0" showRowStripes="0" showColumnStripes="0"/>
</table>
</file>

<file path=xl/tables/table2.xml><?xml version="1.0" encoding="utf-8"?>
<table xmlns="http://schemas.openxmlformats.org/spreadsheetml/2006/main" id="1" name="Table1" displayName="Table1" ref="A1:G301" headerRowDxfId="17" dataDxfId="16" totalsRowDxfId="14" tableBorderDxfId="15">
  <autoFilter ref="A1:G301"/>
  <sortState ref="A2:G301">
    <sortCondition ref="A2:A301" customList="Jan,Feb,Mar,Apr,May,Jun,Jul,Sep,Oct,Nov,Aug,Dec"/>
  </sortState>
  <tableColumns count="7">
    <tableColumn id="1" name="Month" totalsRowLabel="Total" dataDxfId="13" totalsRowDxfId="12"/>
    <tableColumn id="2" name="Main Type" dataDxfId="11" totalsRowDxfId="10"/>
    <tableColumn id="3" name="Category" dataDxfId="9" totalsRowDxfId="8"/>
    <tableColumn id="4" name="Sub-category" dataDxfId="7" totalsRowDxfId="6"/>
    <tableColumn id="5" name="Amount" dataDxfId="5" totalsRowDxfId="4"/>
    <tableColumn id="6" name="Bill Due Date" dataDxfId="3" totalsRowDxfId="2"/>
    <tableColumn id="7" name="Status" totalsRowFunction="count" dataDxfId="1" totalsRow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microsoft.com/office/2007/relationships/slicer" Target="../slicers/slicer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8" Type="http://schemas.openxmlformats.org/officeDocument/2006/relationships/printerSettings" Target="../printerSettings/printerSettings4.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15:P314"/>
  <sheetViews>
    <sheetView showGridLines="0" tabSelected="1" topLeftCell="A2" zoomScale="45" zoomScaleNormal="45" zoomScaleSheetLayoutView="10" workbookViewId="0">
      <selection activeCell="Y22" sqref="Y22"/>
    </sheetView>
  </sheetViews>
  <sheetFormatPr defaultColWidth="10.625" defaultRowHeight="20.100000000000001" customHeight="1" x14ac:dyDescent="0.25"/>
  <cols>
    <col min="1" max="5" width="10.625" style="56"/>
    <col min="6" max="6" width="13.375" style="56" customWidth="1"/>
    <col min="7" max="7" width="20.625" style="56" customWidth="1"/>
    <col min="8" max="8" width="25.625" style="56" customWidth="1"/>
    <col min="9" max="9" width="15.625" style="56" customWidth="1"/>
    <col min="10" max="12" width="25.625" style="56" customWidth="1"/>
    <col min="13" max="13" width="14.375" style="56" bestFit="1" customWidth="1"/>
    <col min="14" max="16384" width="10.625" style="56"/>
  </cols>
  <sheetData>
    <row r="15" spans="9:13" ht="23.1" customHeight="1" x14ac:dyDescent="0.25"/>
    <row r="16" spans="9:13" ht="23.1" customHeight="1" x14ac:dyDescent="0.3">
      <c r="I16" s="57"/>
      <c r="J16" s="57"/>
      <c r="K16" s="57"/>
      <c r="L16" s="57"/>
      <c r="M16" s="57"/>
    </row>
    <row r="17" spans="5:16" ht="23.1" customHeight="1" x14ac:dyDescent="0.25">
      <c r="J17" s="58"/>
      <c r="K17" s="58"/>
    </row>
    <row r="18" spans="5:16" ht="23.1" customHeight="1" x14ac:dyDescent="0.25">
      <c r="J18" s="59"/>
      <c r="K18" s="59"/>
    </row>
    <row r="19" spans="5:16" ht="23.1" customHeight="1" x14ac:dyDescent="0.25">
      <c r="J19" s="59"/>
      <c r="K19" s="59"/>
    </row>
    <row r="20" spans="5:16" ht="23.1" customHeight="1" x14ac:dyDescent="0.25">
      <c r="K20" s="59"/>
    </row>
    <row r="21" spans="5:16" ht="23.1" customHeight="1" x14ac:dyDescent="0.25">
      <c r="J21" s="59"/>
      <c r="K21" s="59"/>
      <c r="P21" s="56" t="s">
        <v>82</v>
      </c>
    </row>
    <row r="22" spans="5:16" ht="23.1" customHeight="1" x14ac:dyDescent="0.25">
      <c r="H22" s="56" t="s">
        <v>82</v>
      </c>
      <c r="J22" s="59"/>
      <c r="K22" s="59"/>
    </row>
    <row r="23" spans="5:16" ht="23.1" customHeight="1" x14ac:dyDescent="0.25">
      <c r="J23" s="59"/>
      <c r="K23" s="59"/>
      <c r="L23" s="59"/>
      <c r="M23" s="59"/>
    </row>
    <row r="24" spans="5:16" ht="23.1" customHeight="1" x14ac:dyDescent="0.25">
      <c r="J24" s="59"/>
      <c r="K24" s="59"/>
    </row>
    <row r="25" spans="5:16" ht="23.1" customHeight="1" x14ac:dyDescent="0.25">
      <c r="E25" s="56">
        <f>--W21</f>
        <v>0</v>
      </c>
      <c r="J25" s="59"/>
      <c r="K25" s="59"/>
    </row>
    <row r="26" spans="5:16" ht="23.1" customHeight="1" x14ac:dyDescent="0.25">
      <c r="J26" s="59"/>
      <c r="K26" s="59"/>
    </row>
    <row r="27" spans="5:16" ht="23.1" customHeight="1" x14ac:dyDescent="0.25">
      <c r="J27" s="59"/>
      <c r="K27" s="59"/>
    </row>
    <row r="28" spans="5:16" ht="23.1" customHeight="1" x14ac:dyDescent="0.3">
      <c r="G28" s="57"/>
      <c r="J28" s="59"/>
      <c r="K28" s="59"/>
    </row>
    <row r="29" spans="5:16" ht="23.1" customHeight="1" x14ac:dyDescent="0.3">
      <c r="G29" s="57"/>
      <c r="J29" s="59"/>
      <c r="K29" s="59"/>
      <c r="L29" s="59"/>
      <c r="M29" s="59"/>
    </row>
    <row r="30" spans="5:16" ht="23.1" customHeight="1" x14ac:dyDescent="0.3">
      <c r="G30" s="57"/>
      <c r="H30" s="57"/>
      <c r="I30" s="57"/>
      <c r="J30" s="57"/>
      <c r="K30" s="57"/>
      <c r="L30" s="57"/>
      <c r="M30" s="57"/>
    </row>
    <row r="31" spans="5:16" ht="23.1" customHeight="1" x14ac:dyDescent="0.25"/>
    <row r="32" spans="5:16" ht="23.1" customHeight="1" x14ac:dyDescent="0.25">
      <c r="I32" s="56" t="s">
        <v>77</v>
      </c>
    </row>
    <row r="33" spans="8:8" ht="23.1" customHeight="1" x14ac:dyDescent="0.25"/>
    <row r="34" spans="8:8" ht="23.1" customHeight="1" x14ac:dyDescent="0.25"/>
    <row r="35" spans="8:8" ht="23.1" customHeight="1" x14ac:dyDescent="0.25"/>
    <row r="36" spans="8:8" ht="23.1" customHeight="1" x14ac:dyDescent="0.25"/>
    <row r="37" spans="8:8" ht="23.1" customHeight="1" x14ac:dyDescent="0.25"/>
    <row r="38" spans="8:8" ht="23.1" customHeight="1" x14ac:dyDescent="0.25">
      <c r="H38" s="56" t="s">
        <v>78</v>
      </c>
    </row>
    <row r="39" spans="8:8" ht="23.1" customHeight="1" x14ac:dyDescent="0.25"/>
    <row r="40" spans="8:8" ht="23.1" customHeight="1" x14ac:dyDescent="0.25"/>
    <row r="41" spans="8:8" ht="23.1" customHeight="1" x14ac:dyDescent="0.25"/>
    <row r="42" spans="8:8" ht="23.1" customHeight="1" x14ac:dyDescent="0.25"/>
    <row r="43" spans="8:8" ht="23.1" customHeight="1" x14ac:dyDescent="0.25"/>
    <row r="44" spans="8:8" ht="23.1" customHeight="1" x14ac:dyDescent="0.25"/>
    <row r="45" spans="8:8" ht="23.1" customHeight="1" x14ac:dyDescent="0.25"/>
    <row r="46" spans="8:8" ht="23.1" customHeight="1" x14ac:dyDescent="0.25"/>
    <row r="47" spans="8:8" ht="23.1" customHeight="1" x14ac:dyDescent="0.25"/>
    <row r="48" spans="8:8" ht="23.1" customHeight="1" x14ac:dyDescent="0.25"/>
    <row r="49" ht="23.1" customHeight="1" x14ac:dyDescent="0.25"/>
    <row r="50" ht="23.1" customHeight="1" x14ac:dyDescent="0.25"/>
    <row r="51" ht="23.1" customHeight="1" x14ac:dyDescent="0.25"/>
    <row r="52" ht="23.1" customHeight="1" x14ac:dyDescent="0.25"/>
    <row r="53" ht="23.1" customHeight="1" x14ac:dyDescent="0.25"/>
    <row r="54" ht="23.1" customHeight="1" x14ac:dyDescent="0.25"/>
    <row r="55" ht="23.1" customHeight="1" x14ac:dyDescent="0.25"/>
    <row r="56" ht="23.1" customHeight="1" x14ac:dyDescent="0.25"/>
    <row r="57" ht="23.1" customHeight="1" x14ac:dyDescent="0.25"/>
    <row r="58" ht="23.1" customHeight="1" x14ac:dyDescent="0.25"/>
    <row r="59" ht="23.1" customHeight="1" x14ac:dyDescent="0.25"/>
    <row r="60" ht="23.1" customHeight="1" x14ac:dyDescent="0.25"/>
    <row r="61" ht="23.1" customHeight="1" x14ac:dyDescent="0.25"/>
    <row r="62" ht="23.1" customHeight="1" x14ac:dyDescent="0.25"/>
    <row r="63" ht="23.1" customHeight="1" x14ac:dyDescent="0.25"/>
    <row r="64" ht="23.1" customHeight="1" x14ac:dyDescent="0.25"/>
    <row r="65" ht="23.1" customHeight="1" x14ac:dyDescent="0.25"/>
    <row r="66" ht="23.1" customHeight="1" x14ac:dyDescent="0.25"/>
    <row r="67" ht="23.1" customHeight="1" x14ac:dyDescent="0.25"/>
    <row r="68" ht="23.1" customHeight="1" x14ac:dyDescent="0.25"/>
    <row r="69" ht="23.1" customHeight="1" x14ac:dyDescent="0.25"/>
    <row r="70" ht="23.1" customHeight="1" x14ac:dyDescent="0.25"/>
    <row r="71" ht="23.1" customHeight="1" x14ac:dyDescent="0.25"/>
    <row r="72" ht="23.1" customHeight="1" x14ac:dyDescent="0.25"/>
    <row r="73" ht="23.1" customHeight="1" x14ac:dyDescent="0.25"/>
    <row r="74" ht="23.1" customHeight="1" x14ac:dyDescent="0.25"/>
    <row r="75" ht="23.1" customHeight="1" x14ac:dyDescent="0.25"/>
    <row r="76" ht="23.1" customHeight="1" x14ac:dyDescent="0.25"/>
    <row r="77" ht="23.1" customHeight="1" x14ac:dyDescent="0.25"/>
    <row r="78" ht="23.1" customHeight="1" x14ac:dyDescent="0.25"/>
    <row r="79" ht="23.1" customHeight="1" x14ac:dyDescent="0.25"/>
    <row r="80" ht="23.1" customHeight="1" x14ac:dyDescent="0.25"/>
    <row r="81" ht="23.1" customHeight="1" x14ac:dyDescent="0.25"/>
    <row r="82" ht="23.1" customHeight="1" x14ac:dyDescent="0.25"/>
    <row r="83" ht="23.1" customHeight="1" x14ac:dyDescent="0.25"/>
    <row r="84" ht="23.1" customHeight="1" x14ac:dyDescent="0.25"/>
    <row r="85" ht="23.1" customHeight="1" x14ac:dyDescent="0.25"/>
    <row r="86" ht="23.1" customHeight="1" x14ac:dyDescent="0.25"/>
    <row r="87" ht="23.1" customHeight="1" x14ac:dyDescent="0.25"/>
    <row r="88" ht="23.1" customHeight="1" x14ac:dyDescent="0.25"/>
    <row r="89" ht="23.1" customHeight="1" x14ac:dyDescent="0.25"/>
    <row r="90" ht="23.1" customHeight="1" x14ac:dyDescent="0.25"/>
    <row r="91" ht="23.1" customHeight="1" x14ac:dyDescent="0.25"/>
    <row r="92" ht="23.1" customHeight="1" x14ac:dyDescent="0.25"/>
    <row r="93" ht="23.1" customHeight="1" x14ac:dyDescent="0.25"/>
    <row r="94" ht="23.1" customHeight="1" x14ac:dyDescent="0.25"/>
    <row r="95" ht="23.1" customHeight="1" x14ac:dyDescent="0.25"/>
    <row r="96" ht="23.1" customHeight="1" x14ac:dyDescent="0.25"/>
    <row r="97" ht="23.1" customHeight="1" x14ac:dyDescent="0.25"/>
    <row r="98" ht="23.1" customHeight="1" x14ac:dyDescent="0.25"/>
    <row r="99" ht="23.1" customHeight="1" x14ac:dyDescent="0.25"/>
    <row r="100" ht="23.1" customHeight="1" x14ac:dyDescent="0.25"/>
    <row r="101" ht="23.1" customHeight="1" x14ac:dyDescent="0.25"/>
    <row r="102" ht="23.1" customHeight="1" x14ac:dyDescent="0.25"/>
    <row r="103" ht="23.1" customHeight="1" x14ac:dyDescent="0.25"/>
    <row r="104" ht="23.1" customHeight="1" x14ac:dyDescent="0.25"/>
    <row r="105" ht="23.1" customHeight="1" x14ac:dyDescent="0.25"/>
    <row r="106" ht="23.1" customHeight="1" x14ac:dyDescent="0.25"/>
    <row r="107" ht="23.1" customHeight="1" x14ac:dyDescent="0.25"/>
    <row r="108" ht="23.1" customHeight="1" x14ac:dyDescent="0.25"/>
    <row r="109" ht="23.1" customHeight="1" x14ac:dyDescent="0.25"/>
    <row r="110" ht="23.1" customHeight="1" x14ac:dyDescent="0.25"/>
    <row r="111" ht="23.1" customHeight="1" x14ac:dyDescent="0.25"/>
    <row r="112" ht="23.1" customHeight="1" x14ac:dyDescent="0.25"/>
    <row r="113" ht="23.1" customHeight="1" x14ac:dyDescent="0.25"/>
    <row r="114" ht="23.1" customHeight="1" x14ac:dyDescent="0.25"/>
    <row r="115" ht="23.1" customHeight="1" x14ac:dyDescent="0.25"/>
    <row r="116" ht="23.1" customHeight="1" x14ac:dyDescent="0.25"/>
    <row r="117" ht="23.1" customHeight="1" x14ac:dyDescent="0.25"/>
    <row r="118" ht="23.1" customHeight="1" x14ac:dyDescent="0.25"/>
    <row r="119" ht="23.1" customHeight="1" x14ac:dyDescent="0.25"/>
    <row r="120" ht="23.1" customHeight="1" x14ac:dyDescent="0.25"/>
    <row r="121" ht="23.1" customHeight="1" x14ac:dyDescent="0.25"/>
    <row r="122" ht="23.1" customHeight="1" x14ac:dyDescent="0.25"/>
    <row r="123" ht="23.1" customHeight="1" x14ac:dyDescent="0.25"/>
    <row r="124" ht="23.1" customHeight="1" x14ac:dyDescent="0.25"/>
    <row r="125" ht="23.1" customHeight="1" x14ac:dyDescent="0.25"/>
    <row r="126" ht="23.1" customHeight="1" x14ac:dyDescent="0.25"/>
    <row r="127" ht="23.1" customHeight="1" x14ac:dyDescent="0.25"/>
    <row r="128" ht="23.1" customHeight="1" x14ac:dyDescent="0.25"/>
    <row r="129" ht="23.1" customHeight="1" x14ac:dyDescent="0.25"/>
    <row r="130" ht="23.1" customHeight="1" x14ac:dyDescent="0.25"/>
    <row r="131" ht="23.1" customHeight="1" x14ac:dyDescent="0.25"/>
    <row r="132" ht="23.1" customHeight="1" x14ac:dyDescent="0.25"/>
    <row r="133" ht="23.1" customHeight="1" x14ac:dyDescent="0.25"/>
    <row r="134" ht="23.1" customHeight="1" x14ac:dyDescent="0.25"/>
    <row r="135" ht="23.1" customHeight="1" x14ac:dyDescent="0.25"/>
    <row r="136" ht="23.1" customHeight="1" x14ac:dyDescent="0.25"/>
    <row r="137" ht="23.1" customHeight="1" x14ac:dyDescent="0.25"/>
    <row r="138" ht="23.1" customHeight="1" x14ac:dyDescent="0.25"/>
    <row r="139" ht="23.1" customHeight="1" x14ac:dyDescent="0.25"/>
    <row r="140" ht="23.1" customHeight="1" x14ac:dyDescent="0.25"/>
    <row r="141" ht="23.1" customHeight="1" x14ac:dyDescent="0.25"/>
    <row r="142" ht="23.1" customHeight="1" x14ac:dyDescent="0.25"/>
    <row r="143" ht="23.1" customHeight="1" x14ac:dyDescent="0.25"/>
    <row r="144" ht="23.1" customHeight="1" x14ac:dyDescent="0.25"/>
    <row r="145" ht="23.1" customHeight="1" x14ac:dyDescent="0.25"/>
    <row r="146" ht="23.1" customHeight="1" x14ac:dyDescent="0.25"/>
    <row r="147" ht="23.1" customHeight="1" x14ac:dyDescent="0.25"/>
    <row r="148" ht="23.1" customHeight="1" x14ac:dyDescent="0.25"/>
    <row r="149" ht="23.1" customHeight="1" x14ac:dyDescent="0.25"/>
    <row r="150" ht="23.1" customHeight="1" x14ac:dyDescent="0.25"/>
    <row r="151" ht="23.1" customHeight="1" x14ac:dyDescent="0.25"/>
    <row r="152" ht="23.1" customHeight="1" x14ac:dyDescent="0.25"/>
    <row r="153" ht="23.1" customHeight="1" x14ac:dyDescent="0.25"/>
    <row r="154" ht="23.1" customHeight="1" x14ac:dyDescent="0.25"/>
    <row r="155" ht="23.1" customHeight="1" x14ac:dyDescent="0.25"/>
    <row r="156" ht="23.1" customHeight="1" x14ac:dyDescent="0.25"/>
    <row r="157" ht="23.1" customHeight="1" x14ac:dyDescent="0.25"/>
    <row r="158" ht="23.1" customHeight="1" x14ac:dyDescent="0.25"/>
    <row r="159" ht="23.1" customHeight="1" x14ac:dyDescent="0.25"/>
    <row r="160" ht="23.1" customHeight="1" x14ac:dyDescent="0.25"/>
    <row r="161" ht="23.1" customHeight="1" x14ac:dyDescent="0.25"/>
    <row r="162" ht="23.1" customHeight="1" x14ac:dyDescent="0.25"/>
    <row r="163" ht="23.1" customHeight="1" x14ac:dyDescent="0.25"/>
    <row r="164" ht="23.1" customHeight="1" x14ac:dyDescent="0.25"/>
    <row r="165" ht="23.1" customHeight="1" x14ac:dyDescent="0.25"/>
    <row r="166" ht="23.1" customHeight="1" x14ac:dyDescent="0.25"/>
    <row r="167" ht="23.1" customHeight="1" x14ac:dyDescent="0.25"/>
    <row r="168" ht="23.1" customHeight="1" x14ac:dyDescent="0.25"/>
    <row r="169" ht="23.1" customHeight="1" x14ac:dyDescent="0.25"/>
    <row r="170" ht="23.1" customHeight="1" x14ac:dyDescent="0.25"/>
    <row r="171" ht="23.1" customHeight="1" x14ac:dyDescent="0.25"/>
    <row r="172" ht="23.1" customHeight="1" x14ac:dyDescent="0.25"/>
    <row r="173" ht="23.1" customHeight="1" x14ac:dyDescent="0.25"/>
    <row r="174" ht="23.1" customHeight="1" x14ac:dyDescent="0.25"/>
    <row r="175" ht="23.1" customHeight="1" x14ac:dyDescent="0.25"/>
    <row r="176" ht="23.1" customHeight="1" x14ac:dyDescent="0.25"/>
    <row r="177" ht="23.1" customHeight="1" x14ac:dyDescent="0.25"/>
    <row r="178" ht="23.1" customHeight="1" x14ac:dyDescent="0.25"/>
    <row r="179" ht="23.1" customHeight="1" x14ac:dyDescent="0.25"/>
    <row r="180" ht="23.1" customHeight="1" x14ac:dyDescent="0.25"/>
    <row r="181" ht="23.1" customHeight="1" x14ac:dyDescent="0.25"/>
    <row r="182" ht="23.1" customHeight="1" x14ac:dyDescent="0.25"/>
    <row r="183" ht="23.1" customHeight="1" x14ac:dyDescent="0.25"/>
    <row r="184" ht="23.1" customHeight="1" x14ac:dyDescent="0.25"/>
    <row r="185" ht="23.1" customHeight="1" x14ac:dyDescent="0.25"/>
    <row r="186" ht="23.1" customHeight="1" x14ac:dyDescent="0.25"/>
    <row r="187" ht="23.1" customHeight="1" x14ac:dyDescent="0.25"/>
    <row r="188" ht="23.1" customHeight="1" x14ac:dyDescent="0.25"/>
    <row r="189" ht="23.1" customHeight="1" x14ac:dyDescent="0.25"/>
    <row r="190" ht="23.1" customHeight="1" x14ac:dyDescent="0.25"/>
    <row r="191" ht="23.1" customHeight="1" x14ac:dyDescent="0.25"/>
    <row r="192" ht="23.1" customHeight="1" x14ac:dyDescent="0.25"/>
    <row r="193" ht="23.1" customHeight="1" x14ac:dyDescent="0.25"/>
    <row r="194" ht="23.1" customHeight="1" x14ac:dyDescent="0.25"/>
    <row r="195" ht="23.1" customHeight="1" x14ac:dyDescent="0.25"/>
    <row r="196" ht="23.1" customHeight="1" x14ac:dyDescent="0.25"/>
    <row r="197" ht="23.1" customHeight="1" x14ac:dyDescent="0.25"/>
    <row r="198" ht="23.1" customHeight="1" x14ac:dyDescent="0.25"/>
    <row r="199" ht="23.1" customHeight="1" x14ac:dyDescent="0.25"/>
    <row r="200" ht="23.1" customHeight="1" x14ac:dyDescent="0.25"/>
    <row r="201" ht="23.1" customHeight="1" x14ac:dyDescent="0.25"/>
    <row r="202" ht="23.1" customHeight="1" x14ac:dyDescent="0.25"/>
    <row r="203" ht="23.1" customHeight="1" x14ac:dyDescent="0.25"/>
    <row r="204" ht="23.1" customHeight="1" x14ac:dyDescent="0.25"/>
    <row r="205" ht="23.1" customHeight="1" x14ac:dyDescent="0.25"/>
    <row r="206" ht="23.1" customHeight="1" x14ac:dyDescent="0.25"/>
    <row r="207" ht="23.1" customHeight="1" x14ac:dyDescent="0.25"/>
    <row r="208" ht="23.1" customHeight="1" x14ac:dyDescent="0.25"/>
    <row r="209" ht="23.1" customHeight="1" x14ac:dyDescent="0.25"/>
    <row r="210" ht="23.1" customHeight="1" x14ac:dyDescent="0.25"/>
    <row r="211" ht="23.1" customHeight="1" x14ac:dyDescent="0.25"/>
    <row r="212" ht="23.1" customHeight="1" x14ac:dyDescent="0.25"/>
    <row r="213" ht="23.1" customHeight="1" x14ac:dyDescent="0.25"/>
    <row r="214" ht="23.1" customHeight="1" x14ac:dyDescent="0.25"/>
    <row r="215" ht="23.1" customHeight="1" x14ac:dyDescent="0.25"/>
    <row r="216" ht="23.1" customHeight="1" x14ac:dyDescent="0.25"/>
    <row r="217" ht="23.1" customHeight="1" x14ac:dyDescent="0.25"/>
    <row r="218" ht="23.1" customHeight="1" x14ac:dyDescent="0.25"/>
    <row r="219" ht="23.1" customHeight="1" x14ac:dyDescent="0.25"/>
    <row r="220" ht="23.1" customHeight="1" x14ac:dyDescent="0.25"/>
    <row r="221" ht="23.1" customHeight="1" x14ac:dyDescent="0.25"/>
    <row r="222" ht="23.1" customHeight="1" x14ac:dyDescent="0.25"/>
    <row r="223" ht="23.1" customHeight="1" x14ac:dyDescent="0.25"/>
    <row r="224" ht="23.1" customHeight="1" x14ac:dyDescent="0.25"/>
    <row r="225" ht="23.1" customHeight="1" x14ac:dyDescent="0.25"/>
    <row r="226" ht="23.1" customHeight="1" x14ac:dyDescent="0.25"/>
    <row r="227" ht="23.1" customHeight="1" x14ac:dyDescent="0.25"/>
    <row r="228" ht="23.1" customHeight="1" x14ac:dyDescent="0.25"/>
    <row r="229" ht="23.1" customHeight="1" x14ac:dyDescent="0.25"/>
    <row r="230" ht="23.1" customHeight="1" x14ac:dyDescent="0.25"/>
    <row r="231" ht="23.1" customHeight="1" x14ac:dyDescent="0.25"/>
    <row r="232" ht="23.1" customHeight="1" x14ac:dyDescent="0.25"/>
    <row r="233" ht="23.1" customHeight="1" x14ac:dyDescent="0.25"/>
    <row r="234" ht="23.1" customHeight="1" x14ac:dyDescent="0.25"/>
    <row r="235" ht="23.1" customHeight="1" x14ac:dyDescent="0.25"/>
    <row r="236" ht="23.1" customHeight="1" x14ac:dyDescent="0.25"/>
    <row r="237" ht="23.1" customHeight="1" x14ac:dyDescent="0.25"/>
    <row r="238" ht="23.1" customHeight="1" x14ac:dyDescent="0.25"/>
    <row r="239" ht="23.1" customHeight="1" x14ac:dyDescent="0.25"/>
    <row r="240" ht="23.1" customHeight="1" x14ac:dyDescent="0.25"/>
    <row r="241" ht="23.1" customHeight="1" x14ac:dyDescent="0.25"/>
    <row r="242" ht="23.1" customHeight="1" x14ac:dyDescent="0.25"/>
    <row r="243" ht="23.1" customHeight="1" x14ac:dyDescent="0.25"/>
    <row r="244" ht="23.1" customHeight="1" x14ac:dyDescent="0.25"/>
    <row r="245" ht="23.1" customHeight="1" x14ac:dyDescent="0.25"/>
    <row r="246" ht="23.1" customHeight="1" x14ac:dyDescent="0.25"/>
    <row r="247" ht="23.1" customHeight="1" x14ac:dyDescent="0.25"/>
    <row r="248" ht="23.1" customHeight="1" x14ac:dyDescent="0.25"/>
    <row r="249" ht="23.1" customHeight="1" x14ac:dyDescent="0.25"/>
    <row r="250" ht="23.1" customHeight="1" x14ac:dyDescent="0.25"/>
    <row r="251" ht="23.1" customHeight="1" x14ac:dyDescent="0.25"/>
    <row r="252" ht="23.1" customHeight="1" x14ac:dyDescent="0.25"/>
    <row r="253" ht="23.1" customHeight="1" x14ac:dyDescent="0.25"/>
    <row r="254" ht="23.1" customHeight="1" x14ac:dyDescent="0.25"/>
    <row r="255" ht="23.1" customHeight="1" x14ac:dyDescent="0.25"/>
    <row r="256" ht="23.1" customHeight="1" x14ac:dyDescent="0.25"/>
    <row r="257" ht="23.1" customHeight="1" x14ac:dyDescent="0.25"/>
    <row r="258" ht="23.1" customHeight="1" x14ac:dyDescent="0.25"/>
    <row r="259" ht="23.1" customHeight="1" x14ac:dyDescent="0.25"/>
    <row r="260" ht="23.1" customHeight="1" x14ac:dyDescent="0.25"/>
    <row r="261" ht="23.1" customHeight="1" x14ac:dyDescent="0.25"/>
    <row r="262" ht="23.1" customHeight="1" x14ac:dyDescent="0.25"/>
    <row r="263" ht="23.1" customHeight="1" x14ac:dyDescent="0.25"/>
    <row r="264" ht="23.1" customHeight="1" x14ac:dyDescent="0.25"/>
    <row r="265" ht="23.1" customHeight="1" x14ac:dyDescent="0.25"/>
    <row r="266" ht="23.1" customHeight="1" x14ac:dyDescent="0.25"/>
    <row r="267" ht="23.1" customHeight="1" x14ac:dyDescent="0.25"/>
    <row r="268" ht="23.1" customHeight="1" x14ac:dyDescent="0.25"/>
    <row r="269" ht="23.1" customHeight="1" x14ac:dyDescent="0.25"/>
    <row r="270" ht="23.1" customHeight="1" x14ac:dyDescent="0.25"/>
    <row r="271" ht="23.1" customHeight="1" x14ac:dyDescent="0.25"/>
    <row r="272" ht="23.1" customHeight="1" x14ac:dyDescent="0.25"/>
    <row r="273" ht="23.1" customHeight="1" x14ac:dyDescent="0.25"/>
    <row r="274" ht="23.1" customHeight="1" x14ac:dyDescent="0.25"/>
    <row r="275" ht="23.1" customHeight="1" x14ac:dyDescent="0.25"/>
    <row r="276" ht="23.1" customHeight="1" x14ac:dyDescent="0.25"/>
    <row r="277" ht="23.1" customHeight="1" x14ac:dyDescent="0.25"/>
    <row r="278" ht="23.1" customHeight="1" x14ac:dyDescent="0.25"/>
    <row r="279" ht="23.1" customHeight="1" x14ac:dyDescent="0.25"/>
    <row r="280" ht="23.1" customHeight="1" x14ac:dyDescent="0.25"/>
    <row r="281" ht="23.1" customHeight="1" x14ac:dyDescent="0.25"/>
    <row r="282" ht="23.1" customHeight="1" x14ac:dyDescent="0.25"/>
    <row r="283" ht="23.1" customHeight="1" x14ac:dyDescent="0.25"/>
    <row r="284" ht="23.1" customHeight="1" x14ac:dyDescent="0.25"/>
    <row r="285" ht="23.1" customHeight="1" x14ac:dyDescent="0.25"/>
    <row r="286" ht="23.1" customHeight="1" x14ac:dyDescent="0.25"/>
    <row r="287" ht="23.1" customHeight="1" x14ac:dyDescent="0.25"/>
    <row r="288" ht="23.1" customHeight="1" x14ac:dyDescent="0.25"/>
    <row r="289" ht="23.1" customHeight="1" x14ac:dyDescent="0.25"/>
    <row r="290" ht="23.1" customHeight="1" x14ac:dyDescent="0.25"/>
    <row r="291" ht="23.1" customHeight="1" x14ac:dyDescent="0.25"/>
    <row r="292" ht="23.1" customHeight="1" x14ac:dyDescent="0.25"/>
    <row r="293" ht="23.1" customHeight="1" x14ac:dyDescent="0.25"/>
    <row r="294" ht="23.1" customHeight="1" x14ac:dyDescent="0.25"/>
    <row r="295" ht="23.1" customHeight="1" x14ac:dyDescent="0.25"/>
    <row r="296" ht="23.1" customHeight="1" x14ac:dyDescent="0.25"/>
    <row r="297" ht="23.1" customHeight="1" x14ac:dyDescent="0.25"/>
    <row r="298" ht="23.1" customHeight="1" x14ac:dyDescent="0.25"/>
    <row r="299" ht="23.1" customHeight="1" x14ac:dyDescent="0.25"/>
    <row r="300" ht="23.1" customHeight="1" x14ac:dyDescent="0.25"/>
    <row r="301" ht="23.1" customHeight="1" x14ac:dyDescent="0.25"/>
    <row r="302" ht="23.1" customHeight="1" x14ac:dyDescent="0.25"/>
    <row r="303" ht="23.1" customHeight="1" x14ac:dyDescent="0.25"/>
    <row r="304" ht="23.1" customHeight="1" x14ac:dyDescent="0.25"/>
    <row r="305" ht="23.1" customHeight="1" x14ac:dyDescent="0.25"/>
    <row r="306" ht="23.1" customHeight="1" x14ac:dyDescent="0.25"/>
    <row r="307" ht="23.1" customHeight="1" x14ac:dyDescent="0.25"/>
    <row r="308" ht="23.1" customHeight="1" x14ac:dyDescent="0.25"/>
    <row r="309" ht="23.1" customHeight="1" x14ac:dyDescent="0.25"/>
    <row r="310" ht="23.1" customHeight="1" x14ac:dyDescent="0.25"/>
    <row r="311" ht="23.1" customHeight="1" x14ac:dyDescent="0.25"/>
    <row r="312" ht="23.1" customHeight="1" x14ac:dyDescent="0.25"/>
    <row r="313" ht="23.1" customHeight="1" x14ac:dyDescent="0.25"/>
    <row r="314" ht="23.1" customHeight="1" x14ac:dyDescent="0.25"/>
  </sheetData>
  <pageMargins left="0.7" right="0.7" top="0.75" bottom="0.75" header="0.3" footer="0.3"/>
  <pageSetup scale="31" orientation="portrait" r:id="rId1"/>
  <colBreaks count="1" manualBreakCount="1">
    <brk id="17" max="1048575" man="1"/>
  </colBreaks>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5:T314"/>
  <sheetViews>
    <sheetView showGridLines="0" showRowColHeaders="0" zoomScale="45" zoomScaleNormal="45" zoomScaleSheetLayoutView="39" workbookViewId="0">
      <selection activeCell="S12" sqref="S12"/>
    </sheetView>
  </sheetViews>
  <sheetFormatPr defaultColWidth="10.625" defaultRowHeight="20.100000000000001" customHeight="1" x14ac:dyDescent="0.25"/>
  <cols>
    <col min="1" max="6" width="10.625" style="25"/>
    <col min="7" max="7" width="13.375" style="26" customWidth="1"/>
    <col min="8" max="8" width="20.625" style="26" customWidth="1"/>
    <col min="9" max="9" width="25.625" style="26" customWidth="1"/>
    <col min="10" max="13" width="25.625" style="25" customWidth="1"/>
    <col min="14" max="16384" width="10.625" style="25"/>
  </cols>
  <sheetData>
    <row r="5" spans="7:20" ht="20.100000000000001" customHeight="1" x14ac:dyDescent="0.25">
      <c r="T5" s="25" t="s">
        <v>90</v>
      </c>
    </row>
    <row r="13" spans="7:20" ht="20.100000000000001" customHeight="1" x14ac:dyDescent="0.25">
      <c r="G13" s="25"/>
      <c r="H13" s="25"/>
      <c r="I13" s="25"/>
    </row>
    <row r="14" spans="7:20" ht="20.100000000000001" customHeight="1" x14ac:dyDescent="0.25">
      <c r="G14" s="27" t="s">
        <v>0</v>
      </c>
      <c r="H14" s="27" t="s">
        <v>1</v>
      </c>
      <c r="I14" s="27" t="s">
        <v>2</v>
      </c>
      <c r="J14" s="27" t="s">
        <v>3</v>
      </c>
      <c r="K14" s="27" t="s">
        <v>4</v>
      </c>
      <c r="L14" s="27" t="s">
        <v>5</v>
      </c>
      <c r="M14" s="27" t="s">
        <v>6</v>
      </c>
    </row>
    <row r="15" spans="7:20" ht="23.1" hidden="1" customHeight="1" x14ac:dyDescent="0.25">
      <c r="G15" s="30" t="s">
        <v>43</v>
      </c>
      <c r="H15" s="30" t="s">
        <v>8</v>
      </c>
      <c r="I15" s="30" t="s">
        <v>9</v>
      </c>
      <c r="J15" s="32" t="s">
        <v>10</v>
      </c>
      <c r="K15" s="28">
        <v>400</v>
      </c>
      <c r="L15" s="31">
        <v>44933</v>
      </c>
      <c r="M15" s="33" t="s">
        <v>11</v>
      </c>
    </row>
    <row r="16" spans="7:20" ht="23.1" hidden="1" customHeight="1" x14ac:dyDescent="0.25">
      <c r="G16" s="30" t="s">
        <v>43</v>
      </c>
      <c r="H16" s="30" t="s">
        <v>8</v>
      </c>
      <c r="I16" s="30" t="s">
        <v>9</v>
      </c>
      <c r="J16" s="32" t="s">
        <v>12</v>
      </c>
      <c r="K16" s="28">
        <v>280</v>
      </c>
      <c r="L16" s="31">
        <v>44928</v>
      </c>
      <c r="M16" s="33" t="s">
        <v>40</v>
      </c>
    </row>
    <row r="17" spans="7:13" ht="23.1" hidden="1" customHeight="1" x14ac:dyDescent="0.25">
      <c r="G17" s="30" t="s">
        <v>43</v>
      </c>
      <c r="H17" s="30" t="s">
        <v>8</v>
      </c>
      <c r="I17" s="30" t="s">
        <v>9</v>
      </c>
      <c r="J17" s="32" t="s">
        <v>13</v>
      </c>
      <c r="K17" s="28">
        <v>77</v>
      </c>
      <c r="L17" s="31">
        <v>44928</v>
      </c>
      <c r="M17" s="33" t="s">
        <v>11</v>
      </c>
    </row>
    <row r="18" spans="7:13" ht="23.1" hidden="1" customHeight="1" x14ac:dyDescent="0.25">
      <c r="G18" s="30" t="s">
        <v>43</v>
      </c>
      <c r="H18" s="30" t="s">
        <v>8</v>
      </c>
      <c r="I18" s="30" t="s">
        <v>9</v>
      </c>
      <c r="J18" s="32" t="s">
        <v>14</v>
      </c>
      <c r="K18" s="28">
        <v>350</v>
      </c>
      <c r="L18" s="31">
        <v>44929</v>
      </c>
      <c r="M18" s="33" t="s">
        <v>11</v>
      </c>
    </row>
    <row r="19" spans="7:13" ht="23.1" hidden="1" customHeight="1" x14ac:dyDescent="0.25">
      <c r="G19" s="30" t="s">
        <v>43</v>
      </c>
      <c r="H19" s="30" t="s">
        <v>8</v>
      </c>
      <c r="I19" s="30" t="s">
        <v>9</v>
      </c>
      <c r="J19" s="32" t="s">
        <v>15</v>
      </c>
      <c r="K19" s="28">
        <v>100</v>
      </c>
      <c r="L19" s="31">
        <v>44930</v>
      </c>
      <c r="M19" s="33" t="s">
        <v>58</v>
      </c>
    </row>
    <row r="20" spans="7:13" ht="23.1" hidden="1" customHeight="1" x14ac:dyDescent="0.25">
      <c r="G20" s="30" t="s">
        <v>43</v>
      </c>
      <c r="H20" s="30" t="s">
        <v>8</v>
      </c>
      <c r="I20" s="30" t="s">
        <v>9</v>
      </c>
      <c r="J20" s="32" t="s">
        <v>16</v>
      </c>
      <c r="K20" s="28">
        <v>245</v>
      </c>
      <c r="L20" s="31">
        <v>44931</v>
      </c>
      <c r="M20" s="33" t="s">
        <v>11</v>
      </c>
    </row>
    <row r="21" spans="7:13" ht="23.1" hidden="1" customHeight="1" x14ac:dyDescent="0.25">
      <c r="G21" s="30" t="s">
        <v>43</v>
      </c>
      <c r="H21" s="30" t="s">
        <v>8</v>
      </c>
      <c r="I21" s="30" t="s">
        <v>9</v>
      </c>
      <c r="J21" s="32" t="s">
        <v>17</v>
      </c>
      <c r="K21" s="28">
        <v>1650</v>
      </c>
      <c r="L21" s="31">
        <v>44932</v>
      </c>
      <c r="M21" s="33" t="s">
        <v>11</v>
      </c>
    </row>
    <row r="22" spans="7:13" ht="23.1" hidden="1" customHeight="1" x14ac:dyDescent="0.25">
      <c r="G22" s="30" t="s">
        <v>43</v>
      </c>
      <c r="H22" s="30" t="s">
        <v>8</v>
      </c>
      <c r="I22" s="30" t="s">
        <v>9</v>
      </c>
      <c r="J22" s="32" t="s">
        <v>18</v>
      </c>
      <c r="K22" s="28">
        <v>77</v>
      </c>
      <c r="L22" s="31">
        <v>44933</v>
      </c>
      <c r="M22" s="33" t="s">
        <v>40</v>
      </c>
    </row>
    <row r="23" spans="7:13" ht="23.1" hidden="1" customHeight="1" x14ac:dyDescent="0.25">
      <c r="G23" s="30" t="s">
        <v>43</v>
      </c>
      <c r="H23" s="30" t="s">
        <v>8</v>
      </c>
      <c r="I23" s="30" t="s">
        <v>9</v>
      </c>
      <c r="J23" s="32" t="s">
        <v>19</v>
      </c>
      <c r="K23" s="28">
        <v>473</v>
      </c>
      <c r="L23" s="31">
        <v>44934</v>
      </c>
      <c r="M23" s="33" t="s">
        <v>11</v>
      </c>
    </row>
    <row r="24" spans="7:13" ht="23.1" hidden="1" customHeight="1" x14ac:dyDescent="0.25">
      <c r="G24" s="30" t="s">
        <v>43</v>
      </c>
      <c r="H24" s="30" t="s">
        <v>8</v>
      </c>
      <c r="I24" s="30" t="s">
        <v>20</v>
      </c>
      <c r="J24" s="32" t="s">
        <v>21</v>
      </c>
      <c r="K24" s="28">
        <v>1210</v>
      </c>
      <c r="L24" s="31">
        <v>44935</v>
      </c>
      <c r="M24" s="33" t="s">
        <v>11</v>
      </c>
    </row>
    <row r="25" spans="7:13" ht="23.1" hidden="1" customHeight="1" x14ac:dyDescent="0.25">
      <c r="G25" s="30" t="s">
        <v>43</v>
      </c>
      <c r="H25" s="30" t="s">
        <v>8</v>
      </c>
      <c r="I25" s="30" t="s">
        <v>20</v>
      </c>
      <c r="J25" s="32" t="s">
        <v>22</v>
      </c>
      <c r="K25" s="28">
        <v>3000</v>
      </c>
      <c r="L25" s="31">
        <v>44930</v>
      </c>
      <c r="M25" s="33" t="s">
        <v>11</v>
      </c>
    </row>
    <row r="26" spans="7:13" ht="23.1" hidden="1" customHeight="1" x14ac:dyDescent="0.25">
      <c r="G26" s="30" t="s">
        <v>43</v>
      </c>
      <c r="H26" s="30" t="s">
        <v>8</v>
      </c>
      <c r="I26" s="30" t="s">
        <v>20</v>
      </c>
      <c r="J26" s="32" t="s">
        <v>23</v>
      </c>
      <c r="K26" s="28">
        <v>440</v>
      </c>
      <c r="L26" s="31">
        <v>44931</v>
      </c>
      <c r="M26" s="33" t="s">
        <v>11</v>
      </c>
    </row>
    <row r="27" spans="7:13" ht="23.1" hidden="1" customHeight="1" x14ac:dyDescent="0.25">
      <c r="G27" s="30" t="s">
        <v>43</v>
      </c>
      <c r="H27" s="30" t="s">
        <v>8</v>
      </c>
      <c r="I27" s="30" t="s">
        <v>24</v>
      </c>
      <c r="J27" s="32" t="s">
        <v>10</v>
      </c>
      <c r="K27" s="28">
        <v>88</v>
      </c>
      <c r="L27" s="31">
        <v>44932</v>
      </c>
      <c r="M27" s="33" t="s">
        <v>11</v>
      </c>
    </row>
    <row r="28" spans="7:13" ht="23.1" hidden="1" customHeight="1" x14ac:dyDescent="0.25">
      <c r="G28" s="30" t="s">
        <v>43</v>
      </c>
      <c r="H28" s="30" t="s">
        <v>8</v>
      </c>
      <c r="I28" s="30" t="s">
        <v>24</v>
      </c>
      <c r="J28" s="32" t="s">
        <v>25</v>
      </c>
      <c r="K28" s="28">
        <v>352</v>
      </c>
      <c r="L28" s="31">
        <v>44933</v>
      </c>
      <c r="M28" s="33" t="s">
        <v>11</v>
      </c>
    </row>
    <row r="29" spans="7:13" ht="23.1" hidden="1" customHeight="1" x14ac:dyDescent="0.25">
      <c r="G29" s="30" t="s">
        <v>43</v>
      </c>
      <c r="H29" s="30" t="s">
        <v>8</v>
      </c>
      <c r="I29" s="30" t="s">
        <v>24</v>
      </c>
      <c r="J29" s="32" t="s">
        <v>26</v>
      </c>
      <c r="K29" s="28">
        <v>100</v>
      </c>
      <c r="L29" s="31">
        <v>44929</v>
      </c>
      <c r="M29" s="33" t="s">
        <v>11</v>
      </c>
    </row>
    <row r="30" spans="7:13" ht="23.1" hidden="1" customHeight="1" x14ac:dyDescent="0.25">
      <c r="G30" s="30" t="s">
        <v>43</v>
      </c>
      <c r="H30" s="30" t="s">
        <v>8</v>
      </c>
      <c r="I30" s="30" t="s">
        <v>24</v>
      </c>
      <c r="J30" s="32" t="s">
        <v>27</v>
      </c>
      <c r="K30" s="28">
        <v>200</v>
      </c>
      <c r="L30" s="31">
        <v>44930</v>
      </c>
      <c r="M30" s="33" t="s">
        <v>11</v>
      </c>
    </row>
    <row r="31" spans="7:13" ht="23.1" hidden="1" customHeight="1" x14ac:dyDescent="0.25">
      <c r="G31" s="30" t="s">
        <v>43</v>
      </c>
      <c r="H31" s="30" t="s">
        <v>8</v>
      </c>
      <c r="I31" s="30" t="s">
        <v>24</v>
      </c>
      <c r="J31" s="32" t="s">
        <v>28</v>
      </c>
      <c r="K31" s="28">
        <v>170</v>
      </c>
      <c r="L31" s="31">
        <v>44931</v>
      </c>
      <c r="M31" s="33" t="s">
        <v>11</v>
      </c>
    </row>
    <row r="32" spans="7:13" ht="23.1" hidden="1" customHeight="1" x14ac:dyDescent="0.25">
      <c r="G32" s="30" t="s">
        <v>43</v>
      </c>
      <c r="H32" s="30" t="s">
        <v>8</v>
      </c>
      <c r="I32" s="30" t="s">
        <v>24</v>
      </c>
      <c r="J32" s="32" t="s">
        <v>29</v>
      </c>
      <c r="K32" s="28">
        <v>950</v>
      </c>
      <c r="L32" s="31">
        <v>44932</v>
      </c>
      <c r="M32" s="33" t="s">
        <v>11</v>
      </c>
    </row>
    <row r="33" spans="7:13" ht="23.1" hidden="1" customHeight="1" x14ac:dyDescent="0.25">
      <c r="G33" s="30" t="s">
        <v>43</v>
      </c>
      <c r="H33" s="30" t="s">
        <v>8</v>
      </c>
      <c r="I33" s="30" t="s">
        <v>24</v>
      </c>
      <c r="J33" s="32" t="s">
        <v>30</v>
      </c>
      <c r="K33" s="28">
        <v>100</v>
      </c>
      <c r="L33" s="31">
        <v>44933</v>
      </c>
      <c r="M33" s="33" t="s">
        <v>11</v>
      </c>
    </row>
    <row r="34" spans="7:13" ht="23.1" hidden="1" customHeight="1" x14ac:dyDescent="0.25">
      <c r="G34" s="30" t="s">
        <v>43</v>
      </c>
      <c r="H34" s="30" t="s">
        <v>8</v>
      </c>
      <c r="I34" s="30" t="s">
        <v>24</v>
      </c>
      <c r="J34" s="32" t="s">
        <v>31</v>
      </c>
      <c r="K34" s="28">
        <v>30</v>
      </c>
      <c r="L34" s="31">
        <v>44934</v>
      </c>
      <c r="M34" s="33" t="s">
        <v>11</v>
      </c>
    </row>
    <row r="35" spans="7:13" ht="23.1" hidden="1" customHeight="1" x14ac:dyDescent="0.25">
      <c r="G35" s="30" t="s">
        <v>43</v>
      </c>
      <c r="H35" s="30" t="s">
        <v>8</v>
      </c>
      <c r="I35" s="30" t="s">
        <v>24</v>
      </c>
      <c r="J35" s="32" t="s">
        <v>19</v>
      </c>
      <c r="K35" s="28">
        <v>50</v>
      </c>
      <c r="L35" s="31">
        <v>44935</v>
      </c>
      <c r="M35" s="33" t="s">
        <v>11</v>
      </c>
    </row>
    <row r="36" spans="7:13" ht="23.1" hidden="1" customHeight="1" x14ac:dyDescent="0.25">
      <c r="G36" s="30" t="s">
        <v>43</v>
      </c>
      <c r="H36" s="30" t="s">
        <v>32</v>
      </c>
      <c r="I36" s="30" t="s">
        <v>33</v>
      </c>
      <c r="J36" s="32" t="s">
        <v>34</v>
      </c>
      <c r="K36" s="29">
        <v>5000</v>
      </c>
      <c r="L36" s="31"/>
      <c r="M36" s="33"/>
    </row>
    <row r="37" spans="7:13" ht="23.1" hidden="1" customHeight="1" x14ac:dyDescent="0.25">
      <c r="G37" s="30" t="s">
        <v>43</v>
      </c>
      <c r="H37" s="30" t="s">
        <v>32</v>
      </c>
      <c r="I37" s="30" t="s">
        <v>33</v>
      </c>
      <c r="J37" s="32" t="s">
        <v>35</v>
      </c>
      <c r="K37" s="29">
        <v>990</v>
      </c>
      <c r="L37" s="31"/>
      <c r="M37" s="33"/>
    </row>
    <row r="38" spans="7:13" ht="23.1" hidden="1" customHeight="1" x14ac:dyDescent="0.25">
      <c r="G38" s="30" t="s">
        <v>43</v>
      </c>
      <c r="H38" s="30" t="s">
        <v>32</v>
      </c>
      <c r="I38" s="30" t="s">
        <v>36</v>
      </c>
      <c r="J38" s="32" t="s">
        <v>37</v>
      </c>
      <c r="K38" s="29">
        <v>350</v>
      </c>
      <c r="L38" s="31"/>
      <c r="M38" s="33"/>
    </row>
    <row r="39" spans="7:13" ht="23.1" hidden="1" customHeight="1" x14ac:dyDescent="0.25">
      <c r="G39" s="30" t="s">
        <v>43</v>
      </c>
      <c r="H39" s="30" t="s">
        <v>32</v>
      </c>
      <c r="I39" s="30" t="s">
        <v>36</v>
      </c>
      <c r="J39" s="32" t="s">
        <v>38</v>
      </c>
      <c r="K39" s="29">
        <v>120</v>
      </c>
      <c r="L39" s="31"/>
      <c r="M39" s="33"/>
    </row>
    <row r="40" spans="7:13" ht="23.1" hidden="1" customHeight="1" x14ac:dyDescent="0.25">
      <c r="G40" s="30" t="s">
        <v>42</v>
      </c>
      <c r="H40" s="30" t="s">
        <v>8</v>
      </c>
      <c r="I40" s="30" t="s">
        <v>9</v>
      </c>
      <c r="J40" s="32" t="s">
        <v>10</v>
      </c>
      <c r="K40" s="28">
        <v>440</v>
      </c>
      <c r="L40" s="31">
        <v>44964</v>
      </c>
      <c r="M40" s="33" t="s">
        <v>11</v>
      </c>
    </row>
    <row r="41" spans="7:13" ht="23.1" hidden="1" customHeight="1" x14ac:dyDescent="0.25">
      <c r="G41" s="30" t="s">
        <v>42</v>
      </c>
      <c r="H41" s="30" t="s">
        <v>8</v>
      </c>
      <c r="I41" s="30" t="s">
        <v>9</v>
      </c>
      <c r="J41" s="32" t="s">
        <v>12</v>
      </c>
      <c r="K41" s="28">
        <v>308</v>
      </c>
      <c r="L41" s="31">
        <v>44959</v>
      </c>
      <c r="M41" s="33" t="s">
        <v>11</v>
      </c>
    </row>
    <row r="42" spans="7:13" ht="23.1" hidden="1" customHeight="1" x14ac:dyDescent="0.25">
      <c r="G42" s="30" t="s">
        <v>42</v>
      </c>
      <c r="H42" s="30" t="s">
        <v>8</v>
      </c>
      <c r="I42" s="30" t="s">
        <v>9</v>
      </c>
      <c r="J42" s="32" t="s">
        <v>13</v>
      </c>
      <c r="K42" s="28">
        <v>85</v>
      </c>
      <c r="L42" s="31">
        <v>44959</v>
      </c>
      <c r="M42" s="33" t="s">
        <v>11</v>
      </c>
    </row>
    <row r="43" spans="7:13" ht="23.1" hidden="1" customHeight="1" x14ac:dyDescent="0.25">
      <c r="G43" s="30" t="s">
        <v>42</v>
      </c>
      <c r="H43" s="30" t="s">
        <v>8</v>
      </c>
      <c r="I43" s="30" t="s">
        <v>9</v>
      </c>
      <c r="J43" s="32" t="s">
        <v>14</v>
      </c>
      <c r="K43" s="28">
        <v>385</v>
      </c>
      <c r="L43" s="31">
        <v>44960</v>
      </c>
      <c r="M43" s="33" t="s">
        <v>11</v>
      </c>
    </row>
    <row r="44" spans="7:13" ht="23.1" hidden="1" customHeight="1" x14ac:dyDescent="0.25">
      <c r="G44" s="30" t="s">
        <v>42</v>
      </c>
      <c r="H44" s="30" t="s">
        <v>8</v>
      </c>
      <c r="I44" s="30" t="s">
        <v>9</v>
      </c>
      <c r="J44" s="32" t="s">
        <v>15</v>
      </c>
      <c r="K44" s="28">
        <v>110</v>
      </c>
      <c r="L44" s="31">
        <v>44961</v>
      </c>
      <c r="M44" s="33" t="s">
        <v>11</v>
      </c>
    </row>
    <row r="45" spans="7:13" ht="23.1" hidden="1" customHeight="1" x14ac:dyDescent="0.25">
      <c r="G45" s="30" t="s">
        <v>42</v>
      </c>
      <c r="H45" s="30" t="s">
        <v>8</v>
      </c>
      <c r="I45" s="30" t="s">
        <v>9</v>
      </c>
      <c r="J45" s="32" t="s">
        <v>16</v>
      </c>
      <c r="K45" s="28">
        <v>270</v>
      </c>
      <c r="L45" s="31">
        <v>44962</v>
      </c>
      <c r="M45" s="33" t="s">
        <v>11</v>
      </c>
    </row>
    <row r="46" spans="7:13" ht="23.1" hidden="1" customHeight="1" x14ac:dyDescent="0.25">
      <c r="G46" s="30" t="s">
        <v>42</v>
      </c>
      <c r="H46" s="30" t="s">
        <v>8</v>
      </c>
      <c r="I46" s="30" t="s">
        <v>9</v>
      </c>
      <c r="J46" s="32" t="s">
        <v>17</v>
      </c>
      <c r="K46" s="28">
        <v>2400</v>
      </c>
      <c r="L46" s="31">
        <v>44963</v>
      </c>
      <c r="M46" s="33" t="s">
        <v>11</v>
      </c>
    </row>
    <row r="47" spans="7:13" ht="23.1" hidden="1" customHeight="1" x14ac:dyDescent="0.25">
      <c r="G47" s="30" t="s">
        <v>42</v>
      </c>
      <c r="H47" s="30" t="s">
        <v>8</v>
      </c>
      <c r="I47" s="30" t="s">
        <v>9</v>
      </c>
      <c r="J47" s="32" t="s">
        <v>18</v>
      </c>
      <c r="K47" s="28">
        <v>77</v>
      </c>
      <c r="L47" s="31">
        <v>44964</v>
      </c>
      <c r="M47" s="33" t="s">
        <v>11</v>
      </c>
    </row>
    <row r="48" spans="7:13" ht="23.1" hidden="1" customHeight="1" x14ac:dyDescent="0.25">
      <c r="G48" s="30" t="s">
        <v>42</v>
      </c>
      <c r="H48" s="30" t="s">
        <v>8</v>
      </c>
      <c r="I48" s="30" t="s">
        <v>9</v>
      </c>
      <c r="J48" s="32" t="s">
        <v>19</v>
      </c>
      <c r="K48" s="28">
        <v>473</v>
      </c>
      <c r="L48" s="31">
        <v>44965</v>
      </c>
      <c r="M48" s="33" t="s">
        <v>11</v>
      </c>
    </row>
    <row r="49" spans="7:13" ht="23.1" hidden="1" customHeight="1" x14ac:dyDescent="0.25">
      <c r="G49" s="30" t="s">
        <v>42</v>
      </c>
      <c r="H49" s="30" t="s">
        <v>8</v>
      </c>
      <c r="I49" s="30" t="s">
        <v>20</v>
      </c>
      <c r="J49" s="32" t="s">
        <v>21</v>
      </c>
      <c r="K49" s="28">
        <v>1210</v>
      </c>
      <c r="L49" s="31">
        <v>44966</v>
      </c>
      <c r="M49" s="33" t="s">
        <v>11</v>
      </c>
    </row>
    <row r="50" spans="7:13" ht="23.1" hidden="1" customHeight="1" x14ac:dyDescent="0.25">
      <c r="G50" s="30" t="s">
        <v>42</v>
      </c>
      <c r="H50" s="30" t="s">
        <v>8</v>
      </c>
      <c r="I50" s="30" t="s">
        <v>20</v>
      </c>
      <c r="J50" s="32" t="s">
        <v>22</v>
      </c>
      <c r="K50" s="28">
        <v>3000</v>
      </c>
      <c r="L50" s="31">
        <v>44961</v>
      </c>
      <c r="M50" s="33" t="s">
        <v>11</v>
      </c>
    </row>
    <row r="51" spans="7:13" ht="23.1" hidden="1" customHeight="1" x14ac:dyDescent="0.25">
      <c r="G51" s="30" t="s">
        <v>42</v>
      </c>
      <c r="H51" s="30" t="s">
        <v>8</v>
      </c>
      <c r="I51" s="30" t="s">
        <v>20</v>
      </c>
      <c r="J51" s="32" t="s">
        <v>23</v>
      </c>
      <c r="K51" s="28">
        <v>440</v>
      </c>
      <c r="L51" s="31">
        <v>44962</v>
      </c>
      <c r="M51" s="33" t="s">
        <v>11</v>
      </c>
    </row>
    <row r="52" spans="7:13" ht="23.1" hidden="1" customHeight="1" x14ac:dyDescent="0.25">
      <c r="G52" s="30" t="s">
        <v>42</v>
      </c>
      <c r="H52" s="30" t="s">
        <v>8</v>
      </c>
      <c r="I52" s="30" t="s">
        <v>24</v>
      </c>
      <c r="J52" s="32" t="s">
        <v>10</v>
      </c>
      <c r="K52" s="28">
        <v>88</v>
      </c>
      <c r="L52" s="31">
        <v>44963</v>
      </c>
      <c r="M52" s="33" t="s">
        <v>11</v>
      </c>
    </row>
    <row r="53" spans="7:13" ht="23.1" hidden="1" customHeight="1" x14ac:dyDescent="0.25">
      <c r="G53" s="30" t="s">
        <v>42</v>
      </c>
      <c r="H53" s="30" t="s">
        <v>8</v>
      </c>
      <c r="I53" s="30" t="s">
        <v>24</v>
      </c>
      <c r="J53" s="32" t="s">
        <v>25</v>
      </c>
      <c r="K53" s="28">
        <v>352</v>
      </c>
      <c r="L53" s="31">
        <v>44964</v>
      </c>
      <c r="M53" s="33" t="s">
        <v>11</v>
      </c>
    </row>
    <row r="54" spans="7:13" ht="23.1" hidden="1" customHeight="1" x14ac:dyDescent="0.25">
      <c r="G54" s="30" t="s">
        <v>42</v>
      </c>
      <c r="H54" s="30" t="s">
        <v>8</v>
      </c>
      <c r="I54" s="30" t="s">
        <v>24</v>
      </c>
      <c r="J54" s="32" t="s">
        <v>26</v>
      </c>
      <c r="K54" s="28">
        <v>100</v>
      </c>
      <c r="L54" s="31">
        <v>44960</v>
      </c>
      <c r="M54" s="33" t="s">
        <v>11</v>
      </c>
    </row>
    <row r="55" spans="7:13" ht="23.1" hidden="1" customHeight="1" x14ac:dyDescent="0.25">
      <c r="G55" s="30" t="s">
        <v>42</v>
      </c>
      <c r="H55" s="30" t="s">
        <v>8</v>
      </c>
      <c r="I55" s="30" t="s">
        <v>24</v>
      </c>
      <c r="J55" s="32" t="s">
        <v>27</v>
      </c>
      <c r="K55" s="28">
        <v>220</v>
      </c>
      <c r="L55" s="31">
        <v>44961</v>
      </c>
      <c r="M55" s="33" t="s">
        <v>11</v>
      </c>
    </row>
    <row r="56" spans="7:13" ht="23.1" hidden="1" customHeight="1" x14ac:dyDescent="0.25">
      <c r="G56" s="30" t="s">
        <v>42</v>
      </c>
      <c r="H56" s="30" t="s">
        <v>8</v>
      </c>
      <c r="I56" s="30" t="s">
        <v>24</v>
      </c>
      <c r="J56" s="32" t="s">
        <v>28</v>
      </c>
      <c r="K56" s="28">
        <v>187</v>
      </c>
      <c r="L56" s="31">
        <v>44962</v>
      </c>
      <c r="M56" s="33" t="s">
        <v>11</v>
      </c>
    </row>
    <row r="57" spans="7:13" ht="23.1" hidden="1" customHeight="1" x14ac:dyDescent="0.25">
      <c r="G57" s="30" t="s">
        <v>42</v>
      </c>
      <c r="H57" s="30" t="s">
        <v>8</v>
      </c>
      <c r="I57" s="30" t="s">
        <v>24</v>
      </c>
      <c r="J57" s="32" t="s">
        <v>29</v>
      </c>
      <c r="K57" s="28">
        <v>1045</v>
      </c>
      <c r="L57" s="31">
        <v>44963</v>
      </c>
      <c r="M57" s="33" t="s">
        <v>11</v>
      </c>
    </row>
    <row r="58" spans="7:13" ht="23.1" hidden="1" customHeight="1" x14ac:dyDescent="0.25">
      <c r="G58" s="30" t="s">
        <v>42</v>
      </c>
      <c r="H58" s="30" t="s">
        <v>8</v>
      </c>
      <c r="I58" s="30" t="s">
        <v>24</v>
      </c>
      <c r="J58" s="32" t="s">
        <v>30</v>
      </c>
      <c r="K58" s="28">
        <v>110</v>
      </c>
      <c r="L58" s="31">
        <v>44964</v>
      </c>
      <c r="M58" s="33" t="s">
        <v>11</v>
      </c>
    </row>
    <row r="59" spans="7:13" ht="23.1" hidden="1" customHeight="1" x14ac:dyDescent="0.25">
      <c r="G59" s="30" t="s">
        <v>42</v>
      </c>
      <c r="H59" s="30" t="s">
        <v>8</v>
      </c>
      <c r="I59" s="30" t="s">
        <v>24</v>
      </c>
      <c r="J59" s="32" t="s">
        <v>31</v>
      </c>
      <c r="K59" s="28">
        <v>33</v>
      </c>
      <c r="L59" s="31">
        <v>44965</v>
      </c>
      <c r="M59" s="33" t="s">
        <v>11</v>
      </c>
    </row>
    <row r="60" spans="7:13" ht="23.1" hidden="1" customHeight="1" x14ac:dyDescent="0.25">
      <c r="G60" s="30" t="s">
        <v>42</v>
      </c>
      <c r="H60" s="30" t="s">
        <v>8</v>
      </c>
      <c r="I60" s="30" t="s">
        <v>24</v>
      </c>
      <c r="J60" s="32" t="s">
        <v>19</v>
      </c>
      <c r="K60" s="28">
        <v>55</v>
      </c>
      <c r="L60" s="31">
        <v>44966</v>
      </c>
      <c r="M60" s="33" t="s">
        <v>11</v>
      </c>
    </row>
    <row r="61" spans="7:13" ht="23.1" hidden="1" customHeight="1" x14ac:dyDescent="0.25">
      <c r="G61" s="30" t="s">
        <v>42</v>
      </c>
      <c r="H61" s="30" t="s">
        <v>32</v>
      </c>
      <c r="I61" s="30" t="s">
        <v>33</v>
      </c>
      <c r="J61" s="32" t="s">
        <v>34</v>
      </c>
      <c r="K61" s="29">
        <v>13000</v>
      </c>
      <c r="L61" s="31"/>
      <c r="M61" s="33"/>
    </row>
    <row r="62" spans="7:13" ht="23.1" hidden="1" customHeight="1" x14ac:dyDescent="0.25">
      <c r="G62" s="30" t="s">
        <v>42</v>
      </c>
      <c r="H62" s="30" t="s">
        <v>32</v>
      </c>
      <c r="I62" s="30" t="s">
        <v>33</v>
      </c>
      <c r="J62" s="32" t="s">
        <v>35</v>
      </c>
      <c r="K62" s="29">
        <v>3000</v>
      </c>
      <c r="L62" s="31"/>
      <c r="M62" s="33"/>
    </row>
    <row r="63" spans="7:13" ht="23.1" hidden="1" customHeight="1" x14ac:dyDescent="0.25">
      <c r="G63" s="30" t="s">
        <v>42</v>
      </c>
      <c r="H63" s="30" t="s">
        <v>32</v>
      </c>
      <c r="I63" s="30" t="s">
        <v>36</v>
      </c>
      <c r="J63" s="32" t="s">
        <v>37</v>
      </c>
      <c r="K63" s="29">
        <v>1900</v>
      </c>
      <c r="L63" s="31"/>
      <c r="M63" s="33"/>
    </row>
    <row r="64" spans="7:13" ht="23.1" hidden="1" customHeight="1" x14ac:dyDescent="0.25">
      <c r="G64" s="30" t="s">
        <v>42</v>
      </c>
      <c r="H64" s="30" t="s">
        <v>32</v>
      </c>
      <c r="I64" s="30" t="s">
        <v>36</v>
      </c>
      <c r="J64" s="32" t="s">
        <v>38</v>
      </c>
      <c r="K64" s="29">
        <v>170</v>
      </c>
      <c r="L64" s="31"/>
      <c r="M64" s="33"/>
    </row>
    <row r="65" spans="7:13" ht="23.1" hidden="1" customHeight="1" x14ac:dyDescent="0.25">
      <c r="G65" s="30" t="s">
        <v>46</v>
      </c>
      <c r="H65" s="30" t="s">
        <v>8</v>
      </c>
      <c r="I65" s="30" t="s">
        <v>9</v>
      </c>
      <c r="J65" s="32" t="s">
        <v>10</v>
      </c>
      <c r="K65" s="28">
        <v>440</v>
      </c>
      <c r="L65" s="31">
        <v>44991</v>
      </c>
      <c r="M65" s="33" t="s">
        <v>11</v>
      </c>
    </row>
    <row r="66" spans="7:13" ht="23.1" hidden="1" customHeight="1" x14ac:dyDescent="0.25">
      <c r="G66" s="30" t="s">
        <v>46</v>
      </c>
      <c r="H66" s="30" t="s">
        <v>8</v>
      </c>
      <c r="I66" s="30" t="s">
        <v>9</v>
      </c>
      <c r="J66" s="32" t="s">
        <v>12</v>
      </c>
      <c r="K66" s="28">
        <v>308</v>
      </c>
      <c r="L66" s="31">
        <v>44992</v>
      </c>
      <c r="M66" s="33" t="s">
        <v>11</v>
      </c>
    </row>
    <row r="67" spans="7:13" ht="23.1" hidden="1" customHeight="1" x14ac:dyDescent="0.25">
      <c r="G67" s="30" t="s">
        <v>46</v>
      </c>
      <c r="H67" s="30" t="s">
        <v>8</v>
      </c>
      <c r="I67" s="30" t="s">
        <v>9</v>
      </c>
      <c r="J67" s="32" t="s">
        <v>13</v>
      </c>
      <c r="K67" s="28">
        <v>85</v>
      </c>
      <c r="L67" s="31">
        <v>44993</v>
      </c>
      <c r="M67" s="33" t="s">
        <v>11</v>
      </c>
    </row>
    <row r="68" spans="7:13" ht="23.1" hidden="1" customHeight="1" x14ac:dyDescent="0.25">
      <c r="G68" s="30" t="s">
        <v>46</v>
      </c>
      <c r="H68" s="30" t="s">
        <v>8</v>
      </c>
      <c r="I68" s="30" t="s">
        <v>9</v>
      </c>
      <c r="J68" s="32" t="s">
        <v>14</v>
      </c>
      <c r="K68" s="28">
        <v>385</v>
      </c>
      <c r="L68" s="31">
        <v>44994</v>
      </c>
      <c r="M68" s="33" t="s">
        <v>11</v>
      </c>
    </row>
    <row r="69" spans="7:13" ht="23.1" hidden="1" customHeight="1" x14ac:dyDescent="0.25">
      <c r="G69" s="30" t="s">
        <v>46</v>
      </c>
      <c r="H69" s="30" t="s">
        <v>8</v>
      </c>
      <c r="I69" s="30" t="s">
        <v>9</v>
      </c>
      <c r="J69" s="32" t="s">
        <v>15</v>
      </c>
      <c r="K69" s="28">
        <v>110</v>
      </c>
      <c r="L69" s="31">
        <v>44989</v>
      </c>
      <c r="M69" s="33" t="s">
        <v>11</v>
      </c>
    </row>
    <row r="70" spans="7:13" ht="23.1" hidden="1" customHeight="1" x14ac:dyDescent="0.25">
      <c r="G70" s="30" t="s">
        <v>46</v>
      </c>
      <c r="H70" s="30" t="s">
        <v>8</v>
      </c>
      <c r="I70" s="30" t="s">
        <v>9</v>
      </c>
      <c r="J70" s="32" t="s">
        <v>16</v>
      </c>
      <c r="K70" s="28">
        <v>270</v>
      </c>
      <c r="L70" s="31">
        <v>44990</v>
      </c>
      <c r="M70" s="33" t="s">
        <v>11</v>
      </c>
    </row>
    <row r="71" spans="7:13" ht="23.1" hidden="1" customHeight="1" x14ac:dyDescent="0.25">
      <c r="G71" s="30" t="s">
        <v>46</v>
      </c>
      <c r="H71" s="30" t="s">
        <v>8</v>
      </c>
      <c r="I71" s="30" t="s">
        <v>9</v>
      </c>
      <c r="J71" s="32" t="s">
        <v>17</v>
      </c>
      <c r="K71" s="28">
        <v>1650</v>
      </c>
      <c r="L71" s="31">
        <v>44991</v>
      </c>
      <c r="M71" s="33" t="s">
        <v>40</v>
      </c>
    </row>
    <row r="72" spans="7:13" ht="23.1" hidden="1" customHeight="1" x14ac:dyDescent="0.25">
      <c r="G72" s="30" t="s">
        <v>46</v>
      </c>
      <c r="H72" s="30" t="s">
        <v>8</v>
      </c>
      <c r="I72" s="30" t="s">
        <v>9</v>
      </c>
      <c r="J72" s="32" t="s">
        <v>18</v>
      </c>
      <c r="K72" s="28">
        <v>77</v>
      </c>
      <c r="L72" s="31">
        <v>44992</v>
      </c>
      <c r="M72" s="33" t="s">
        <v>11</v>
      </c>
    </row>
    <row r="73" spans="7:13" ht="23.1" hidden="1" customHeight="1" x14ac:dyDescent="0.25">
      <c r="G73" s="30" t="s">
        <v>46</v>
      </c>
      <c r="H73" s="30" t="s">
        <v>8</v>
      </c>
      <c r="I73" s="30" t="s">
        <v>9</v>
      </c>
      <c r="J73" s="32" t="s">
        <v>19</v>
      </c>
      <c r="K73" s="28">
        <v>473</v>
      </c>
      <c r="L73" s="31">
        <v>44993</v>
      </c>
      <c r="M73" s="33" t="s">
        <v>40</v>
      </c>
    </row>
    <row r="74" spans="7:13" ht="23.1" hidden="1" customHeight="1" x14ac:dyDescent="0.25">
      <c r="G74" s="30" t="s">
        <v>46</v>
      </c>
      <c r="H74" s="30" t="s">
        <v>8</v>
      </c>
      <c r="I74" s="30" t="s">
        <v>20</v>
      </c>
      <c r="J74" s="32" t="s">
        <v>21</v>
      </c>
      <c r="K74" s="28">
        <v>1210</v>
      </c>
      <c r="L74" s="31">
        <v>44994</v>
      </c>
      <c r="M74" s="33" t="s">
        <v>11</v>
      </c>
    </row>
    <row r="75" spans="7:13" ht="23.1" hidden="1" customHeight="1" x14ac:dyDescent="0.25">
      <c r="G75" s="30" t="s">
        <v>46</v>
      </c>
      <c r="H75" s="30" t="s">
        <v>8</v>
      </c>
      <c r="I75" s="30" t="s">
        <v>20</v>
      </c>
      <c r="J75" s="32" t="s">
        <v>22</v>
      </c>
      <c r="K75" s="28">
        <v>770</v>
      </c>
      <c r="L75" s="31">
        <v>44989</v>
      </c>
      <c r="M75" s="33" t="s">
        <v>11</v>
      </c>
    </row>
    <row r="76" spans="7:13" ht="23.1" hidden="1" customHeight="1" x14ac:dyDescent="0.25">
      <c r="G76" s="30" t="s">
        <v>46</v>
      </c>
      <c r="H76" s="30" t="s">
        <v>8</v>
      </c>
      <c r="I76" s="30" t="s">
        <v>20</v>
      </c>
      <c r="J76" s="32" t="s">
        <v>23</v>
      </c>
      <c r="K76" s="28">
        <v>440</v>
      </c>
      <c r="L76" s="31">
        <v>44990</v>
      </c>
      <c r="M76" s="33" t="s">
        <v>11</v>
      </c>
    </row>
    <row r="77" spans="7:13" ht="23.1" hidden="1" customHeight="1" x14ac:dyDescent="0.25">
      <c r="G77" s="30" t="s">
        <v>46</v>
      </c>
      <c r="H77" s="30" t="s">
        <v>8</v>
      </c>
      <c r="I77" s="30" t="s">
        <v>24</v>
      </c>
      <c r="J77" s="32" t="s">
        <v>10</v>
      </c>
      <c r="K77" s="28">
        <v>88</v>
      </c>
      <c r="L77" s="31">
        <v>44991</v>
      </c>
      <c r="M77" s="33" t="s">
        <v>40</v>
      </c>
    </row>
    <row r="78" spans="7:13" ht="23.1" hidden="1" customHeight="1" x14ac:dyDescent="0.25">
      <c r="G78" s="30" t="s">
        <v>46</v>
      </c>
      <c r="H78" s="30" t="s">
        <v>8</v>
      </c>
      <c r="I78" s="30" t="s">
        <v>24</v>
      </c>
      <c r="J78" s="32" t="s">
        <v>25</v>
      </c>
      <c r="K78" s="28">
        <v>352</v>
      </c>
      <c r="L78" s="31">
        <v>44992</v>
      </c>
      <c r="M78" s="33" t="s">
        <v>11</v>
      </c>
    </row>
    <row r="79" spans="7:13" ht="23.1" hidden="1" customHeight="1" x14ac:dyDescent="0.25">
      <c r="G79" s="30" t="s">
        <v>46</v>
      </c>
      <c r="H79" s="30" t="s">
        <v>8</v>
      </c>
      <c r="I79" s="30" t="s">
        <v>24</v>
      </c>
      <c r="J79" s="32" t="s">
        <v>26</v>
      </c>
      <c r="K79" s="28">
        <v>100</v>
      </c>
      <c r="L79" s="31">
        <v>44988</v>
      </c>
      <c r="M79" s="33" t="s">
        <v>11</v>
      </c>
    </row>
    <row r="80" spans="7:13" ht="23.1" hidden="1" customHeight="1" x14ac:dyDescent="0.25">
      <c r="G80" s="30" t="s">
        <v>46</v>
      </c>
      <c r="H80" s="30" t="s">
        <v>8</v>
      </c>
      <c r="I80" s="30" t="s">
        <v>24</v>
      </c>
      <c r="J80" s="32" t="s">
        <v>27</v>
      </c>
      <c r="K80" s="28">
        <v>220</v>
      </c>
      <c r="L80" s="31">
        <v>44989</v>
      </c>
      <c r="M80" s="33" t="s">
        <v>40</v>
      </c>
    </row>
    <row r="81" spans="7:13" ht="23.1" hidden="1" customHeight="1" x14ac:dyDescent="0.25">
      <c r="G81" s="30" t="s">
        <v>46</v>
      </c>
      <c r="H81" s="30" t="s">
        <v>8</v>
      </c>
      <c r="I81" s="30" t="s">
        <v>24</v>
      </c>
      <c r="J81" s="32" t="s">
        <v>28</v>
      </c>
      <c r="K81" s="28">
        <v>187</v>
      </c>
      <c r="L81" s="31">
        <v>44991</v>
      </c>
      <c r="M81" s="33" t="s">
        <v>11</v>
      </c>
    </row>
    <row r="82" spans="7:13" ht="23.1" hidden="1" customHeight="1" x14ac:dyDescent="0.25">
      <c r="G82" s="30" t="s">
        <v>46</v>
      </c>
      <c r="H82" s="30" t="s">
        <v>8</v>
      </c>
      <c r="I82" s="30" t="s">
        <v>24</v>
      </c>
      <c r="J82" s="32" t="s">
        <v>29</v>
      </c>
      <c r="K82" s="28">
        <v>1045</v>
      </c>
      <c r="L82" s="31">
        <v>44992</v>
      </c>
      <c r="M82" s="33" t="s">
        <v>11</v>
      </c>
    </row>
    <row r="83" spans="7:13" ht="23.1" hidden="1" customHeight="1" x14ac:dyDescent="0.25">
      <c r="G83" s="30" t="s">
        <v>46</v>
      </c>
      <c r="H83" s="30" t="s">
        <v>8</v>
      </c>
      <c r="I83" s="30" t="s">
        <v>24</v>
      </c>
      <c r="J83" s="32" t="s">
        <v>30</v>
      </c>
      <c r="K83" s="28">
        <v>110</v>
      </c>
      <c r="L83" s="31">
        <v>44993</v>
      </c>
      <c r="M83" s="33" t="s">
        <v>11</v>
      </c>
    </row>
    <row r="84" spans="7:13" ht="23.1" hidden="1" customHeight="1" x14ac:dyDescent="0.25">
      <c r="G84" s="30" t="s">
        <v>46</v>
      </c>
      <c r="H84" s="30" t="s">
        <v>8</v>
      </c>
      <c r="I84" s="30" t="s">
        <v>24</v>
      </c>
      <c r="J84" s="32" t="s">
        <v>31</v>
      </c>
      <c r="K84" s="28">
        <v>33</v>
      </c>
      <c r="L84" s="31">
        <v>44994</v>
      </c>
      <c r="M84" s="33" t="s">
        <v>11</v>
      </c>
    </row>
    <row r="85" spans="7:13" ht="23.1" hidden="1" customHeight="1" x14ac:dyDescent="0.25">
      <c r="G85" s="30" t="s">
        <v>46</v>
      </c>
      <c r="H85" s="30" t="s">
        <v>8</v>
      </c>
      <c r="I85" s="30" t="s">
        <v>24</v>
      </c>
      <c r="J85" s="32" t="s">
        <v>19</v>
      </c>
      <c r="K85" s="28">
        <v>55</v>
      </c>
      <c r="L85" s="31">
        <v>44989</v>
      </c>
      <c r="M85" s="33" t="s">
        <v>11</v>
      </c>
    </row>
    <row r="86" spans="7:13" ht="23.1" hidden="1" customHeight="1" x14ac:dyDescent="0.25">
      <c r="G86" s="30" t="s">
        <v>46</v>
      </c>
      <c r="H86" s="30" t="s">
        <v>32</v>
      </c>
      <c r="I86" s="30" t="s">
        <v>33</v>
      </c>
      <c r="J86" s="32" t="s">
        <v>34</v>
      </c>
      <c r="K86" s="29">
        <v>13000</v>
      </c>
      <c r="L86" s="31"/>
      <c r="M86" s="33"/>
    </row>
    <row r="87" spans="7:13" ht="23.1" hidden="1" customHeight="1" x14ac:dyDescent="0.25">
      <c r="G87" s="30" t="s">
        <v>46</v>
      </c>
      <c r="H87" s="30" t="s">
        <v>32</v>
      </c>
      <c r="I87" s="30" t="s">
        <v>33</v>
      </c>
      <c r="J87" s="32" t="s">
        <v>35</v>
      </c>
      <c r="K87" s="29">
        <v>3000</v>
      </c>
      <c r="L87" s="31"/>
      <c r="M87" s="33"/>
    </row>
    <row r="88" spans="7:13" ht="23.1" hidden="1" customHeight="1" x14ac:dyDescent="0.25">
      <c r="G88" s="30" t="s">
        <v>46</v>
      </c>
      <c r="H88" s="30" t="s">
        <v>32</v>
      </c>
      <c r="I88" s="30" t="s">
        <v>36</v>
      </c>
      <c r="J88" s="32" t="s">
        <v>37</v>
      </c>
      <c r="K88" s="29">
        <v>1900</v>
      </c>
      <c r="L88" s="31"/>
      <c r="M88" s="33"/>
    </row>
    <row r="89" spans="7:13" ht="23.1" hidden="1" customHeight="1" x14ac:dyDescent="0.25">
      <c r="G89" s="30" t="s">
        <v>46</v>
      </c>
      <c r="H89" s="30" t="s">
        <v>32</v>
      </c>
      <c r="I89" s="30" t="s">
        <v>36</v>
      </c>
      <c r="J89" s="32" t="s">
        <v>38</v>
      </c>
      <c r="K89" s="29">
        <v>170</v>
      </c>
      <c r="L89" s="31"/>
      <c r="M89" s="33"/>
    </row>
    <row r="90" spans="7:13" ht="23.1" hidden="1" customHeight="1" x14ac:dyDescent="0.25">
      <c r="G90" s="30" t="s">
        <v>7</v>
      </c>
      <c r="H90" s="30" t="s">
        <v>8</v>
      </c>
      <c r="I90" s="30" t="s">
        <v>9</v>
      </c>
      <c r="J90" s="32" t="s">
        <v>10</v>
      </c>
      <c r="K90" s="28">
        <v>400</v>
      </c>
      <c r="L90" s="31">
        <v>45019</v>
      </c>
      <c r="M90" s="33" t="s">
        <v>11</v>
      </c>
    </row>
    <row r="91" spans="7:13" ht="23.1" hidden="1" customHeight="1" x14ac:dyDescent="0.25">
      <c r="G91" s="30" t="s">
        <v>7</v>
      </c>
      <c r="H91" s="30" t="s">
        <v>8</v>
      </c>
      <c r="I91" s="30" t="s">
        <v>9</v>
      </c>
      <c r="J91" s="32" t="s">
        <v>12</v>
      </c>
      <c r="K91" s="28">
        <v>280</v>
      </c>
      <c r="L91" s="31">
        <v>45021</v>
      </c>
      <c r="M91" s="33" t="s">
        <v>11</v>
      </c>
    </row>
    <row r="92" spans="7:13" ht="23.1" hidden="1" customHeight="1" x14ac:dyDescent="0.25">
      <c r="G92" s="30" t="s">
        <v>7</v>
      </c>
      <c r="H92" s="30" t="s">
        <v>8</v>
      </c>
      <c r="I92" s="30" t="s">
        <v>9</v>
      </c>
      <c r="J92" s="32" t="s">
        <v>13</v>
      </c>
      <c r="K92" s="28">
        <v>77</v>
      </c>
      <c r="L92" s="31">
        <v>45023</v>
      </c>
      <c r="M92" s="33" t="s">
        <v>11</v>
      </c>
    </row>
    <row r="93" spans="7:13" ht="23.1" hidden="1" customHeight="1" x14ac:dyDescent="0.25">
      <c r="G93" s="30" t="s">
        <v>7</v>
      </c>
      <c r="H93" s="30" t="s">
        <v>8</v>
      </c>
      <c r="I93" s="30" t="s">
        <v>9</v>
      </c>
      <c r="J93" s="32" t="s">
        <v>14</v>
      </c>
      <c r="K93" s="28">
        <v>350</v>
      </c>
      <c r="L93" s="31">
        <v>45025</v>
      </c>
      <c r="M93" s="33" t="s">
        <v>11</v>
      </c>
    </row>
    <row r="94" spans="7:13" ht="23.1" hidden="1" customHeight="1" x14ac:dyDescent="0.25">
      <c r="G94" s="30" t="s">
        <v>7</v>
      </c>
      <c r="H94" s="30" t="s">
        <v>8</v>
      </c>
      <c r="I94" s="30" t="s">
        <v>9</v>
      </c>
      <c r="J94" s="32" t="s">
        <v>15</v>
      </c>
      <c r="K94" s="28">
        <v>100</v>
      </c>
      <c r="L94" s="31">
        <v>45020</v>
      </c>
      <c r="M94" s="33" t="s">
        <v>11</v>
      </c>
    </row>
    <row r="95" spans="7:13" ht="23.1" hidden="1" customHeight="1" x14ac:dyDescent="0.25">
      <c r="G95" s="30" t="s">
        <v>7</v>
      </c>
      <c r="H95" s="30" t="s">
        <v>8</v>
      </c>
      <c r="I95" s="30" t="s">
        <v>9</v>
      </c>
      <c r="J95" s="32" t="s">
        <v>16</v>
      </c>
      <c r="K95" s="28">
        <v>245</v>
      </c>
      <c r="L95" s="31">
        <v>45021</v>
      </c>
      <c r="M95" s="33" t="s">
        <v>11</v>
      </c>
    </row>
    <row r="96" spans="7:13" ht="23.1" hidden="1" customHeight="1" x14ac:dyDescent="0.25">
      <c r="G96" s="30" t="s">
        <v>7</v>
      </c>
      <c r="H96" s="30" t="s">
        <v>8</v>
      </c>
      <c r="I96" s="30" t="s">
        <v>9</v>
      </c>
      <c r="J96" s="32" t="s">
        <v>17</v>
      </c>
      <c r="K96" s="28">
        <v>1650</v>
      </c>
      <c r="L96" s="31">
        <v>45022</v>
      </c>
      <c r="M96" s="33" t="s">
        <v>11</v>
      </c>
    </row>
    <row r="97" spans="7:13" ht="23.1" hidden="1" customHeight="1" x14ac:dyDescent="0.25">
      <c r="G97" s="30" t="s">
        <v>7</v>
      </c>
      <c r="H97" s="30" t="s">
        <v>8</v>
      </c>
      <c r="I97" s="30" t="s">
        <v>9</v>
      </c>
      <c r="J97" s="32" t="s">
        <v>18</v>
      </c>
      <c r="K97" s="28">
        <v>77</v>
      </c>
      <c r="L97" s="31">
        <v>45023</v>
      </c>
      <c r="M97" s="33" t="s">
        <v>11</v>
      </c>
    </row>
    <row r="98" spans="7:13" ht="23.1" hidden="1" customHeight="1" x14ac:dyDescent="0.25">
      <c r="G98" s="30" t="s">
        <v>7</v>
      </c>
      <c r="H98" s="30" t="s">
        <v>8</v>
      </c>
      <c r="I98" s="30" t="s">
        <v>9</v>
      </c>
      <c r="J98" s="32" t="s">
        <v>19</v>
      </c>
      <c r="K98" s="28">
        <v>473</v>
      </c>
      <c r="L98" s="31">
        <v>45024</v>
      </c>
      <c r="M98" s="33" t="s">
        <v>11</v>
      </c>
    </row>
    <row r="99" spans="7:13" ht="23.1" hidden="1" customHeight="1" x14ac:dyDescent="0.25">
      <c r="G99" s="30" t="s">
        <v>7</v>
      </c>
      <c r="H99" s="30" t="s">
        <v>8</v>
      </c>
      <c r="I99" s="30" t="s">
        <v>20</v>
      </c>
      <c r="J99" s="32" t="s">
        <v>21</v>
      </c>
      <c r="K99" s="28">
        <v>1210</v>
      </c>
      <c r="L99" s="31">
        <v>45025</v>
      </c>
      <c r="M99" s="33" t="s">
        <v>11</v>
      </c>
    </row>
    <row r="100" spans="7:13" ht="23.1" hidden="1" customHeight="1" x14ac:dyDescent="0.25">
      <c r="G100" s="30" t="s">
        <v>7</v>
      </c>
      <c r="H100" s="30" t="s">
        <v>8</v>
      </c>
      <c r="I100" s="30" t="s">
        <v>20</v>
      </c>
      <c r="J100" s="32" t="s">
        <v>22</v>
      </c>
      <c r="K100" s="28">
        <v>3000</v>
      </c>
      <c r="L100" s="31">
        <v>45020</v>
      </c>
      <c r="M100" s="33" t="s">
        <v>11</v>
      </c>
    </row>
    <row r="101" spans="7:13" ht="23.1" hidden="1" customHeight="1" x14ac:dyDescent="0.25">
      <c r="G101" s="30" t="s">
        <v>7</v>
      </c>
      <c r="H101" s="30" t="s">
        <v>8</v>
      </c>
      <c r="I101" s="30" t="s">
        <v>20</v>
      </c>
      <c r="J101" s="32" t="s">
        <v>23</v>
      </c>
      <c r="K101" s="28">
        <v>440</v>
      </c>
      <c r="L101" s="31">
        <v>45021</v>
      </c>
      <c r="M101" s="33" t="s">
        <v>11</v>
      </c>
    </row>
    <row r="102" spans="7:13" ht="23.1" hidden="1" customHeight="1" x14ac:dyDescent="0.25">
      <c r="G102" s="30" t="s">
        <v>7</v>
      </c>
      <c r="H102" s="30" t="s">
        <v>8</v>
      </c>
      <c r="I102" s="30" t="s">
        <v>24</v>
      </c>
      <c r="J102" s="32" t="s">
        <v>10</v>
      </c>
      <c r="K102" s="28">
        <v>88</v>
      </c>
      <c r="L102" s="31">
        <v>45017</v>
      </c>
      <c r="M102" s="33" t="s">
        <v>11</v>
      </c>
    </row>
    <row r="103" spans="7:13" ht="23.1" hidden="1" customHeight="1" x14ac:dyDescent="0.25">
      <c r="G103" s="30" t="s">
        <v>7</v>
      </c>
      <c r="H103" s="30" t="s">
        <v>8</v>
      </c>
      <c r="I103" s="30" t="s">
        <v>24</v>
      </c>
      <c r="J103" s="32" t="s">
        <v>25</v>
      </c>
      <c r="K103" s="28">
        <v>352</v>
      </c>
      <c r="L103" s="31">
        <v>45017</v>
      </c>
      <c r="M103" s="33" t="s">
        <v>11</v>
      </c>
    </row>
    <row r="104" spans="7:13" ht="23.1" hidden="1" customHeight="1" x14ac:dyDescent="0.25">
      <c r="G104" s="30" t="s">
        <v>7</v>
      </c>
      <c r="H104" s="30" t="s">
        <v>8</v>
      </c>
      <c r="I104" s="30" t="s">
        <v>24</v>
      </c>
      <c r="J104" s="32" t="s">
        <v>26</v>
      </c>
      <c r="K104" s="28">
        <v>100</v>
      </c>
      <c r="L104" s="31">
        <v>45017</v>
      </c>
      <c r="M104" s="33" t="s">
        <v>11</v>
      </c>
    </row>
    <row r="105" spans="7:13" ht="23.1" hidden="1" customHeight="1" x14ac:dyDescent="0.25">
      <c r="G105" s="30" t="s">
        <v>7</v>
      </c>
      <c r="H105" s="30" t="s">
        <v>8</v>
      </c>
      <c r="I105" s="30" t="s">
        <v>24</v>
      </c>
      <c r="J105" s="32" t="s">
        <v>27</v>
      </c>
      <c r="K105" s="28">
        <v>200</v>
      </c>
      <c r="L105" s="31">
        <v>45017</v>
      </c>
      <c r="M105" s="33" t="s">
        <v>11</v>
      </c>
    </row>
    <row r="106" spans="7:13" ht="23.1" hidden="1" customHeight="1" x14ac:dyDescent="0.25">
      <c r="G106" s="30" t="s">
        <v>7</v>
      </c>
      <c r="H106" s="30" t="s">
        <v>8</v>
      </c>
      <c r="I106" s="30" t="s">
        <v>24</v>
      </c>
      <c r="J106" s="32" t="s">
        <v>28</v>
      </c>
      <c r="K106" s="28">
        <v>170</v>
      </c>
      <c r="L106" s="31">
        <v>45021</v>
      </c>
      <c r="M106" s="33" t="s">
        <v>11</v>
      </c>
    </row>
    <row r="107" spans="7:13" ht="23.1" hidden="1" customHeight="1" x14ac:dyDescent="0.25">
      <c r="G107" s="30" t="s">
        <v>7</v>
      </c>
      <c r="H107" s="30" t="s">
        <v>8</v>
      </c>
      <c r="I107" s="30" t="s">
        <v>24</v>
      </c>
      <c r="J107" s="32" t="s">
        <v>29</v>
      </c>
      <c r="K107" s="28">
        <v>950</v>
      </c>
      <c r="L107" s="31">
        <v>45022</v>
      </c>
      <c r="M107" s="33" t="s">
        <v>11</v>
      </c>
    </row>
    <row r="108" spans="7:13" ht="23.1" hidden="1" customHeight="1" x14ac:dyDescent="0.25">
      <c r="G108" s="30" t="s">
        <v>7</v>
      </c>
      <c r="H108" s="30" t="s">
        <v>8</v>
      </c>
      <c r="I108" s="30" t="s">
        <v>24</v>
      </c>
      <c r="J108" s="32" t="s">
        <v>30</v>
      </c>
      <c r="K108" s="28">
        <v>100</v>
      </c>
      <c r="L108" s="31">
        <v>45023</v>
      </c>
      <c r="M108" s="33" t="s">
        <v>11</v>
      </c>
    </row>
    <row r="109" spans="7:13" ht="23.1" hidden="1" customHeight="1" x14ac:dyDescent="0.25">
      <c r="G109" s="30" t="s">
        <v>7</v>
      </c>
      <c r="H109" s="30" t="s">
        <v>8</v>
      </c>
      <c r="I109" s="30" t="s">
        <v>24</v>
      </c>
      <c r="J109" s="32" t="s">
        <v>31</v>
      </c>
      <c r="K109" s="28">
        <v>30</v>
      </c>
      <c r="L109" s="31">
        <v>45024</v>
      </c>
      <c r="M109" s="33" t="s">
        <v>11</v>
      </c>
    </row>
    <row r="110" spans="7:13" ht="23.1" hidden="1" customHeight="1" x14ac:dyDescent="0.25">
      <c r="G110" s="30" t="s">
        <v>7</v>
      </c>
      <c r="H110" s="30" t="s">
        <v>8</v>
      </c>
      <c r="I110" s="30" t="s">
        <v>24</v>
      </c>
      <c r="J110" s="32" t="s">
        <v>19</v>
      </c>
      <c r="K110" s="28">
        <v>50</v>
      </c>
      <c r="L110" s="31">
        <v>45025</v>
      </c>
      <c r="M110" s="33" t="s">
        <v>11</v>
      </c>
    </row>
    <row r="111" spans="7:13" ht="23.1" hidden="1" customHeight="1" x14ac:dyDescent="0.25">
      <c r="G111" s="30" t="s">
        <v>7</v>
      </c>
      <c r="H111" s="30" t="s">
        <v>32</v>
      </c>
      <c r="I111" s="30" t="s">
        <v>33</v>
      </c>
      <c r="J111" s="32" t="s">
        <v>34</v>
      </c>
      <c r="K111" s="29">
        <v>5000</v>
      </c>
      <c r="L111" s="31"/>
      <c r="M111" s="33"/>
    </row>
    <row r="112" spans="7:13" ht="23.1" hidden="1" customHeight="1" x14ac:dyDescent="0.25">
      <c r="G112" s="30" t="s">
        <v>7</v>
      </c>
      <c r="H112" s="30" t="s">
        <v>32</v>
      </c>
      <c r="I112" s="30" t="s">
        <v>33</v>
      </c>
      <c r="J112" s="32" t="s">
        <v>35</v>
      </c>
      <c r="K112" s="29">
        <v>990</v>
      </c>
      <c r="L112" s="31"/>
      <c r="M112" s="33"/>
    </row>
    <row r="113" spans="7:13" ht="23.1" hidden="1" customHeight="1" x14ac:dyDescent="0.25">
      <c r="G113" s="30" t="s">
        <v>7</v>
      </c>
      <c r="H113" s="30" t="s">
        <v>32</v>
      </c>
      <c r="I113" s="30" t="s">
        <v>36</v>
      </c>
      <c r="J113" s="32" t="s">
        <v>37</v>
      </c>
      <c r="K113" s="29">
        <v>350</v>
      </c>
      <c r="L113" s="31"/>
      <c r="M113" s="33"/>
    </row>
    <row r="114" spans="7:13" ht="23.1" hidden="1" customHeight="1" x14ac:dyDescent="0.25">
      <c r="G114" s="30" t="s">
        <v>7</v>
      </c>
      <c r="H114" s="30" t="s">
        <v>32</v>
      </c>
      <c r="I114" s="30" t="s">
        <v>36</v>
      </c>
      <c r="J114" s="32" t="s">
        <v>38</v>
      </c>
      <c r="K114" s="29">
        <v>120</v>
      </c>
      <c r="L114" s="31"/>
      <c r="M114" s="33"/>
    </row>
    <row r="115" spans="7:13" ht="23.1" hidden="1" customHeight="1" x14ac:dyDescent="0.25">
      <c r="G115" s="30" t="s">
        <v>47</v>
      </c>
      <c r="H115" s="30" t="s">
        <v>8</v>
      </c>
      <c r="I115" s="30" t="s">
        <v>9</v>
      </c>
      <c r="J115" s="32" t="s">
        <v>10</v>
      </c>
      <c r="K115" s="28">
        <v>440</v>
      </c>
      <c r="L115" s="31">
        <v>45047</v>
      </c>
      <c r="M115" s="33" t="s">
        <v>11</v>
      </c>
    </row>
    <row r="116" spans="7:13" ht="23.1" hidden="1" customHeight="1" x14ac:dyDescent="0.25">
      <c r="G116" s="30" t="s">
        <v>47</v>
      </c>
      <c r="H116" s="30" t="s">
        <v>8</v>
      </c>
      <c r="I116" s="30" t="s">
        <v>9</v>
      </c>
      <c r="J116" s="32" t="s">
        <v>12</v>
      </c>
      <c r="K116" s="28">
        <v>308</v>
      </c>
      <c r="L116" s="31">
        <v>45055</v>
      </c>
      <c r="M116" s="33" t="s">
        <v>11</v>
      </c>
    </row>
    <row r="117" spans="7:13" ht="23.1" hidden="1" customHeight="1" x14ac:dyDescent="0.25">
      <c r="G117" s="30" t="s">
        <v>47</v>
      </c>
      <c r="H117" s="30" t="s">
        <v>8</v>
      </c>
      <c r="I117" s="30" t="s">
        <v>9</v>
      </c>
      <c r="J117" s="32" t="s">
        <v>13</v>
      </c>
      <c r="K117" s="28">
        <v>85</v>
      </c>
      <c r="L117" s="31">
        <v>45049</v>
      </c>
      <c r="M117" s="33" t="s">
        <v>11</v>
      </c>
    </row>
    <row r="118" spans="7:13" ht="23.1" hidden="1" customHeight="1" x14ac:dyDescent="0.25">
      <c r="G118" s="30" t="s">
        <v>47</v>
      </c>
      <c r="H118" s="30" t="s">
        <v>8</v>
      </c>
      <c r="I118" s="30" t="s">
        <v>9</v>
      </c>
      <c r="J118" s="32" t="s">
        <v>14</v>
      </c>
      <c r="K118" s="28">
        <v>385</v>
      </c>
      <c r="L118" s="31">
        <v>45050</v>
      </c>
      <c r="M118" s="33" t="s">
        <v>11</v>
      </c>
    </row>
    <row r="119" spans="7:13" ht="23.1" hidden="1" customHeight="1" x14ac:dyDescent="0.25">
      <c r="G119" s="30" t="s">
        <v>47</v>
      </c>
      <c r="H119" s="30" t="s">
        <v>8</v>
      </c>
      <c r="I119" s="30" t="s">
        <v>9</v>
      </c>
      <c r="J119" s="32" t="s">
        <v>15</v>
      </c>
      <c r="K119" s="28">
        <v>110</v>
      </c>
      <c r="L119" s="31">
        <v>45052</v>
      </c>
      <c r="M119" s="33" t="s">
        <v>11</v>
      </c>
    </row>
    <row r="120" spans="7:13" ht="23.1" hidden="1" customHeight="1" x14ac:dyDescent="0.25">
      <c r="G120" s="30" t="s">
        <v>47</v>
      </c>
      <c r="H120" s="30" t="s">
        <v>8</v>
      </c>
      <c r="I120" s="30" t="s">
        <v>9</v>
      </c>
      <c r="J120" s="32" t="s">
        <v>16</v>
      </c>
      <c r="K120" s="28">
        <v>270</v>
      </c>
      <c r="L120" s="31">
        <v>45053</v>
      </c>
      <c r="M120" s="33" t="s">
        <v>11</v>
      </c>
    </row>
    <row r="121" spans="7:13" ht="23.1" hidden="1" customHeight="1" x14ac:dyDescent="0.25">
      <c r="G121" s="30" t="s">
        <v>47</v>
      </c>
      <c r="H121" s="30" t="s">
        <v>8</v>
      </c>
      <c r="I121" s="30" t="s">
        <v>9</v>
      </c>
      <c r="J121" s="32" t="s">
        <v>17</v>
      </c>
      <c r="K121" s="28">
        <v>2400</v>
      </c>
      <c r="L121" s="31">
        <v>45052</v>
      </c>
      <c r="M121" s="33" t="s">
        <v>11</v>
      </c>
    </row>
    <row r="122" spans="7:13" ht="23.1" hidden="1" customHeight="1" x14ac:dyDescent="0.25">
      <c r="G122" s="30" t="s">
        <v>47</v>
      </c>
      <c r="H122" s="30" t="s">
        <v>8</v>
      </c>
      <c r="I122" s="30" t="s">
        <v>9</v>
      </c>
      <c r="J122" s="32" t="s">
        <v>18</v>
      </c>
      <c r="K122" s="28">
        <v>77</v>
      </c>
      <c r="L122" s="31">
        <v>45053</v>
      </c>
      <c r="M122" s="33" t="s">
        <v>11</v>
      </c>
    </row>
    <row r="123" spans="7:13" ht="23.1" hidden="1" customHeight="1" x14ac:dyDescent="0.25">
      <c r="G123" s="30" t="s">
        <v>47</v>
      </c>
      <c r="H123" s="30" t="s">
        <v>8</v>
      </c>
      <c r="I123" s="30" t="s">
        <v>9</v>
      </c>
      <c r="J123" s="32" t="s">
        <v>19</v>
      </c>
      <c r="K123" s="28">
        <v>473</v>
      </c>
      <c r="L123" s="31">
        <v>45054</v>
      </c>
      <c r="M123" s="33" t="s">
        <v>11</v>
      </c>
    </row>
    <row r="124" spans="7:13" ht="23.1" hidden="1" customHeight="1" x14ac:dyDescent="0.25">
      <c r="G124" s="30" t="s">
        <v>47</v>
      </c>
      <c r="H124" s="30" t="s">
        <v>8</v>
      </c>
      <c r="I124" s="30" t="s">
        <v>20</v>
      </c>
      <c r="J124" s="32" t="s">
        <v>21</v>
      </c>
      <c r="K124" s="28">
        <v>1210</v>
      </c>
      <c r="L124" s="31">
        <v>45055</v>
      </c>
      <c r="M124" s="33" t="s">
        <v>11</v>
      </c>
    </row>
    <row r="125" spans="7:13" ht="23.1" hidden="1" customHeight="1" x14ac:dyDescent="0.25">
      <c r="G125" s="30" t="s">
        <v>47</v>
      </c>
      <c r="H125" s="30" t="s">
        <v>8</v>
      </c>
      <c r="I125" s="30" t="s">
        <v>20</v>
      </c>
      <c r="J125" s="32" t="s">
        <v>22</v>
      </c>
      <c r="K125" s="28">
        <v>3000</v>
      </c>
      <c r="L125" s="31">
        <v>45050</v>
      </c>
      <c r="M125" s="33" t="s">
        <v>11</v>
      </c>
    </row>
    <row r="126" spans="7:13" ht="23.1" hidden="1" customHeight="1" x14ac:dyDescent="0.25">
      <c r="G126" s="30" t="s">
        <v>47</v>
      </c>
      <c r="H126" s="30" t="s">
        <v>8</v>
      </c>
      <c r="I126" s="30" t="s">
        <v>20</v>
      </c>
      <c r="J126" s="32" t="s">
        <v>23</v>
      </c>
      <c r="K126" s="28">
        <v>450</v>
      </c>
      <c r="L126" s="31">
        <v>45051</v>
      </c>
      <c r="M126" s="33" t="s">
        <v>11</v>
      </c>
    </row>
    <row r="127" spans="7:13" ht="23.1" hidden="1" customHeight="1" x14ac:dyDescent="0.25">
      <c r="G127" s="30" t="s">
        <v>47</v>
      </c>
      <c r="H127" s="30" t="s">
        <v>8</v>
      </c>
      <c r="I127" s="30" t="s">
        <v>24</v>
      </c>
      <c r="J127" s="32" t="s">
        <v>10</v>
      </c>
      <c r="K127" s="28">
        <v>88</v>
      </c>
      <c r="L127" s="31">
        <v>45052</v>
      </c>
      <c r="M127" s="33" t="s">
        <v>11</v>
      </c>
    </row>
    <row r="128" spans="7:13" ht="23.1" hidden="1" customHeight="1" x14ac:dyDescent="0.25">
      <c r="G128" s="30" t="s">
        <v>47</v>
      </c>
      <c r="H128" s="30" t="s">
        <v>8</v>
      </c>
      <c r="I128" s="30" t="s">
        <v>24</v>
      </c>
      <c r="J128" s="32" t="s">
        <v>25</v>
      </c>
      <c r="K128" s="28">
        <v>352</v>
      </c>
      <c r="L128" s="31">
        <v>45053</v>
      </c>
      <c r="M128" s="33" t="s">
        <v>11</v>
      </c>
    </row>
    <row r="129" spans="7:13" ht="23.1" hidden="1" customHeight="1" x14ac:dyDescent="0.25">
      <c r="G129" s="30" t="s">
        <v>47</v>
      </c>
      <c r="H129" s="30" t="s">
        <v>8</v>
      </c>
      <c r="I129" s="30" t="s">
        <v>24</v>
      </c>
      <c r="J129" s="32" t="s">
        <v>26</v>
      </c>
      <c r="K129" s="28">
        <v>100</v>
      </c>
      <c r="L129" s="31">
        <v>45049</v>
      </c>
      <c r="M129" s="33" t="s">
        <v>11</v>
      </c>
    </row>
    <row r="130" spans="7:13" ht="23.1" hidden="1" customHeight="1" x14ac:dyDescent="0.25">
      <c r="G130" s="30" t="s">
        <v>47</v>
      </c>
      <c r="H130" s="30" t="s">
        <v>8</v>
      </c>
      <c r="I130" s="30" t="s">
        <v>24</v>
      </c>
      <c r="J130" s="32" t="s">
        <v>27</v>
      </c>
      <c r="K130" s="28">
        <v>220</v>
      </c>
      <c r="L130" s="31">
        <v>45050</v>
      </c>
      <c r="M130" s="33" t="s">
        <v>11</v>
      </c>
    </row>
    <row r="131" spans="7:13" ht="23.1" hidden="1" customHeight="1" x14ac:dyDescent="0.25">
      <c r="G131" s="30" t="s">
        <v>47</v>
      </c>
      <c r="H131" s="30" t="s">
        <v>8</v>
      </c>
      <c r="I131" s="30" t="s">
        <v>24</v>
      </c>
      <c r="J131" s="32" t="s">
        <v>28</v>
      </c>
      <c r="K131" s="28">
        <v>187</v>
      </c>
      <c r="L131" s="31">
        <v>45052</v>
      </c>
      <c r="M131" s="33" t="s">
        <v>11</v>
      </c>
    </row>
    <row r="132" spans="7:13" ht="23.1" hidden="1" customHeight="1" x14ac:dyDescent="0.25">
      <c r="G132" s="30" t="s">
        <v>47</v>
      </c>
      <c r="H132" s="30" t="s">
        <v>8</v>
      </c>
      <c r="I132" s="30" t="s">
        <v>24</v>
      </c>
      <c r="J132" s="32" t="s">
        <v>29</v>
      </c>
      <c r="K132" s="28">
        <v>1045</v>
      </c>
      <c r="L132" s="31">
        <v>45053</v>
      </c>
      <c r="M132" s="33" t="s">
        <v>11</v>
      </c>
    </row>
    <row r="133" spans="7:13" ht="23.1" hidden="1" customHeight="1" x14ac:dyDescent="0.25">
      <c r="G133" s="30" t="s">
        <v>47</v>
      </c>
      <c r="H133" s="30" t="s">
        <v>8</v>
      </c>
      <c r="I133" s="30" t="s">
        <v>24</v>
      </c>
      <c r="J133" s="32" t="s">
        <v>30</v>
      </c>
      <c r="K133" s="28">
        <v>110</v>
      </c>
      <c r="L133" s="31">
        <v>45054</v>
      </c>
      <c r="M133" s="33" t="s">
        <v>11</v>
      </c>
    </row>
    <row r="134" spans="7:13" ht="23.1" hidden="1" customHeight="1" x14ac:dyDescent="0.25">
      <c r="G134" s="30" t="s">
        <v>47</v>
      </c>
      <c r="H134" s="30" t="s">
        <v>8</v>
      </c>
      <c r="I134" s="30" t="s">
        <v>24</v>
      </c>
      <c r="J134" s="32" t="s">
        <v>31</v>
      </c>
      <c r="K134" s="28">
        <v>33</v>
      </c>
      <c r="L134" s="31">
        <v>45055</v>
      </c>
      <c r="M134" s="33" t="s">
        <v>11</v>
      </c>
    </row>
    <row r="135" spans="7:13" ht="23.1" hidden="1" customHeight="1" x14ac:dyDescent="0.25">
      <c r="G135" s="30" t="s">
        <v>47</v>
      </c>
      <c r="H135" s="30" t="s">
        <v>8</v>
      </c>
      <c r="I135" s="30" t="s">
        <v>24</v>
      </c>
      <c r="J135" s="32" t="s">
        <v>19</v>
      </c>
      <c r="K135" s="28">
        <v>55</v>
      </c>
      <c r="L135" s="31">
        <v>45050</v>
      </c>
      <c r="M135" s="33" t="s">
        <v>11</v>
      </c>
    </row>
    <row r="136" spans="7:13" ht="23.1" hidden="1" customHeight="1" x14ac:dyDescent="0.25">
      <c r="G136" s="30" t="s">
        <v>47</v>
      </c>
      <c r="H136" s="30" t="s">
        <v>32</v>
      </c>
      <c r="I136" s="30" t="s">
        <v>33</v>
      </c>
      <c r="J136" s="32" t="s">
        <v>34</v>
      </c>
      <c r="K136" s="29">
        <v>13000</v>
      </c>
      <c r="L136" s="31"/>
      <c r="M136" s="33"/>
    </row>
    <row r="137" spans="7:13" ht="23.1" hidden="1" customHeight="1" x14ac:dyDescent="0.25">
      <c r="G137" s="30" t="s">
        <v>47</v>
      </c>
      <c r="H137" s="30" t="s">
        <v>32</v>
      </c>
      <c r="I137" s="30" t="s">
        <v>33</v>
      </c>
      <c r="J137" s="32" t="s">
        <v>35</v>
      </c>
      <c r="K137" s="29">
        <v>3000</v>
      </c>
      <c r="L137" s="31"/>
      <c r="M137" s="33"/>
    </row>
    <row r="138" spans="7:13" ht="23.1" hidden="1" customHeight="1" x14ac:dyDescent="0.25">
      <c r="G138" s="30" t="s">
        <v>47</v>
      </c>
      <c r="H138" s="30" t="s">
        <v>32</v>
      </c>
      <c r="I138" s="30" t="s">
        <v>36</v>
      </c>
      <c r="J138" s="32" t="s">
        <v>37</v>
      </c>
      <c r="K138" s="29">
        <v>1900</v>
      </c>
      <c r="L138" s="31"/>
      <c r="M138" s="33"/>
    </row>
    <row r="139" spans="7:13" ht="23.1" hidden="1" customHeight="1" x14ac:dyDescent="0.25">
      <c r="G139" s="30" t="s">
        <v>47</v>
      </c>
      <c r="H139" s="30" t="s">
        <v>32</v>
      </c>
      <c r="I139" s="30" t="s">
        <v>36</v>
      </c>
      <c r="J139" s="32" t="s">
        <v>38</v>
      </c>
      <c r="K139" s="29">
        <v>170</v>
      </c>
      <c r="L139" s="31"/>
      <c r="M139" s="33"/>
    </row>
    <row r="140" spans="7:13" ht="23.1" hidden="1" customHeight="1" x14ac:dyDescent="0.25">
      <c r="G140" s="30" t="s">
        <v>45</v>
      </c>
      <c r="H140" s="30" t="s">
        <v>8</v>
      </c>
      <c r="I140" s="30" t="s">
        <v>9</v>
      </c>
      <c r="J140" s="32" t="s">
        <v>10</v>
      </c>
      <c r="K140" s="28">
        <v>440</v>
      </c>
      <c r="L140" s="31">
        <v>45084</v>
      </c>
      <c r="M140" s="33" t="s">
        <v>11</v>
      </c>
    </row>
    <row r="141" spans="7:13" ht="23.1" hidden="1" customHeight="1" x14ac:dyDescent="0.25">
      <c r="G141" s="30" t="s">
        <v>45</v>
      </c>
      <c r="H141" s="30" t="s">
        <v>8</v>
      </c>
      <c r="I141" s="30" t="s">
        <v>9</v>
      </c>
      <c r="J141" s="32" t="s">
        <v>12</v>
      </c>
      <c r="K141" s="28">
        <v>302</v>
      </c>
      <c r="L141" s="31">
        <v>45079</v>
      </c>
      <c r="M141" s="33" t="s">
        <v>11</v>
      </c>
    </row>
    <row r="142" spans="7:13" ht="23.1" hidden="1" customHeight="1" x14ac:dyDescent="0.25">
      <c r="G142" s="30" t="s">
        <v>45</v>
      </c>
      <c r="H142" s="30" t="s">
        <v>8</v>
      </c>
      <c r="I142" s="30" t="s">
        <v>9</v>
      </c>
      <c r="J142" s="32" t="s">
        <v>13</v>
      </c>
      <c r="K142" s="28">
        <v>88</v>
      </c>
      <c r="L142" s="31">
        <v>45079</v>
      </c>
      <c r="M142" s="33" t="s">
        <v>11</v>
      </c>
    </row>
    <row r="143" spans="7:13" ht="23.1" hidden="1" customHeight="1" x14ac:dyDescent="0.25">
      <c r="G143" s="30" t="s">
        <v>45</v>
      </c>
      <c r="H143" s="30" t="s">
        <v>8</v>
      </c>
      <c r="I143" s="30" t="s">
        <v>9</v>
      </c>
      <c r="J143" s="32" t="s">
        <v>14</v>
      </c>
      <c r="K143" s="28">
        <v>345</v>
      </c>
      <c r="L143" s="31">
        <v>45080</v>
      </c>
      <c r="M143" s="33" t="s">
        <v>11</v>
      </c>
    </row>
    <row r="144" spans="7:13" ht="23.1" hidden="1" customHeight="1" x14ac:dyDescent="0.25">
      <c r="G144" s="30" t="s">
        <v>45</v>
      </c>
      <c r="H144" s="30" t="s">
        <v>8</v>
      </c>
      <c r="I144" s="30" t="s">
        <v>9</v>
      </c>
      <c r="J144" s="32" t="s">
        <v>15</v>
      </c>
      <c r="K144" s="28">
        <v>150</v>
      </c>
      <c r="L144" s="31">
        <v>45081</v>
      </c>
      <c r="M144" s="33" t="s">
        <v>11</v>
      </c>
    </row>
    <row r="145" spans="7:13" ht="23.1" hidden="1" customHeight="1" x14ac:dyDescent="0.25">
      <c r="G145" s="30" t="s">
        <v>45</v>
      </c>
      <c r="H145" s="30" t="s">
        <v>8</v>
      </c>
      <c r="I145" s="30" t="s">
        <v>9</v>
      </c>
      <c r="J145" s="32" t="s">
        <v>16</v>
      </c>
      <c r="K145" s="28">
        <v>270</v>
      </c>
      <c r="L145" s="31">
        <v>45082</v>
      </c>
      <c r="M145" s="33" t="s">
        <v>11</v>
      </c>
    </row>
    <row r="146" spans="7:13" ht="23.1" hidden="1" customHeight="1" x14ac:dyDescent="0.25">
      <c r="G146" s="30" t="s">
        <v>45</v>
      </c>
      <c r="H146" s="30" t="s">
        <v>8</v>
      </c>
      <c r="I146" s="30" t="s">
        <v>9</v>
      </c>
      <c r="J146" s="32" t="s">
        <v>17</v>
      </c>
      <c r="K146" s="28">
        <v>1750</v>
      </c>
      <c r="L146" s="31">
        <v>45083</v>
      </c>
      <c r="M146" s="33" t="s">
        <v>11</v>
      </c>
    </row>
    <row r="147" spans="7:13" ht="23.1" hidden="1" customHeight="1" x14ac:dyDescent="0.25">
      <c r="G147" s="30" t="s">
        <v>45</v>
      </c>
      <c r="H147" s="30" t="s">
        <v>8</v>
      </c>
      <c r="I147" s="30" t="s">
        <v>9</v>
      </c>
      <c r="J147" s="32" t="s">
        <v>18</v>
      </c>
      <c r="K147" s="28">
        <v>88</v>
      </c>
      <c r="L147" s="31">
        <v>45084</v>
      </c>
      <c r="M147" s="33" t="s">
        <v>11</v>
      </c>
    </row>
    <row r="148" spans="7:13" ht="23.1" hidden="1" customHeight="1" x14ac:dyDescent="0.25">
      <c r="G148" s="30" t="s">
        <v>45</v>
      </c>
      <c r="H148" s="30" t="s">
        <v>8</v>
      </c>
      <c r="I148" s="30" t="s">
        <v>9</v>
      </c>
      <c r="J148" s="32" t="s">
        <v>19</v>
      </c>
      <c r="K148" s="28">
        <v>352</v>
      </c>
      <c r="L148" s="31">
        <v>45085</v>
      </c>
      <c r="M148" s="33" t="s">
        <v>11</v>
      </c>
    </row>
    <row r="149" spans="7:13" ht="23.1" hidden="1" customHeight="1" x14ac:dyDescent="0.25">
      <c r="G149" s="30" t="s">
        <v>45</v>
      </c>
      <c r="H149" s="30" t="s">
        <v>8</v>
      </c>
      <c r="I149" s="30" t="s">
        <v>20</v>
      </c>
      <c r="J149" s="32" t="s">
        <v>21</v>
      </c>
      <c r="K149" s="28">
        <v>100</v>
      </c>
      <c r="L149" s="31">
        <v>45086</v>
      </c>
      <c r="M149" s="33" t="s">
        <v>11</v>
      </c>
    </row>
    <row r="150" spans="7:13" ht="23.1" hidden="1" customHeight="1" x14ac:dyDescent="0.25">
      <c r="G150" s="30" t="s">
        <v>45</v>
      </c>
      <c r="H150" s="30" t="s">
        <v>8</v>
      </c>
      <c r="I150" s="30" t="s">
        <v>20</v>
      </c>
      <c r="J150" s="32" t="s">
        <v>22</v>
      </c>
      <c r="K150" s="28">
        <v>250</v>
      </c>
      <c r="L150" s="31">
        <v>45081</v>
      </c>
      <c r="M150" s="33" t="s">
        <v>11</v>
      </c>
    </row>
    <row r="151" spans="7:13" ht="23.1" hidden="1" customHeight="1" x14ac:dyDescent="0.25">
      <c r="G151" s="30" t="s">
        <v>45</v>
      </c>
      <c r="H151" s="30" t="s">
        <v>8</v>
      </c>
      <c r="I151" s="30" t="s">
        <v>20</v>
      </c>
      <c r="J151" s="32" t="s">
        <v>23</v>
      </c>
      <c r="K151" s="28">
        <v>187</v>
      </c>
      <c r="L151" s="31">
        <v>45082</v>
      </c>
      <c r="M151" s="33" t="s">
        <v>11</v>
      </c>
    </row>
    <row r="152" spans="7:13" ht="23.1" hidden="1" customHeight="1" x14ac:dyDescent="0.25">
      <c r="G152" s="30" t="s">
        <v>45</v>
      </c>
      <c r="H152" s="30" t="s">
        <v>8</v>
      </c>
      <c r="I152" s="30" t="s">
        <v>24</v>
      </c>
      <c r="J152" s="32" t="s">
        <v>10</v>
      </c>
      <c r="K152" s="28">
        <v>1050</v>
      </c>
      <c r="L152" s="31">
        <v>45083</v>
      </c>
      <c r="M152" s="33" t="s">
        <v>11</v>
      </c>
    </row>
    <row r="153" spans="7:13" ht="23.1" hidden="1" customHeight="1" x14ac:dyDescent="0.25">
      <c r="G153" s="30" t="s">
        <v>45</v>
      </c>
      <c r="H153" s="30" t="s">
        <v>8</v>
      </c>
      <c r="I153" s="30" t="s">
        <v>24</v>
      </c>
      <c r="J153" s="32" t="s">
        <v>25</v>
      </c>
      <c r="K153" s="28">
        <v>120</v>
      </c>
      <c r="L153" s="31">
        <v>45084</v>
      </c>
      <c r="M153" s="33" t="s">
        <v>11</v>
      </c>
    </row>
    <row r="154" spans="7:13" ht="23.1" hidden="1" customHeight="1" x14ac:dyDescent="0.25">
      <c r="G154" s="30" t="s">
        <v>45</v>
      </c>
      <c r="H154" s="30" t="s">
        <v>8</v>
      </c>
      <c r="I154" s="30" t="s">
        <v>24</v>
      </c>
      <c r="J154" s="32" t="s">
        <v>26</v>
      </c>
      <c r="K154" s="28">
        <v>100</v>
      </c>
      <c r="L154" s="31">
        <v>45080</v>
      </c>
      <c r="M154" s="33" t="s">
        <v>11</v>
      </c>
    </row>
    <row r="155" spans="7:13" ht="23.1" hidden="1" customHeight="1" x14ac:dyDescent="0.25">
      <c r="G155" s="30" t="s">
        <v>45</v>
      </c>
      <c r="H155" s="30" t="s">
        <v>8</v>
      </c>
      <c r="I155" s="30" t="s">
        <v>24</v>
      </c>
      <c r="J155" s="32" t="s">
        <v>27</v>
      </c>
      <c r="K155" s="28">
        <v>220</v>
      </c>
      <c r="L155" s="31">
        <v>45081</v>
      </c>
      <c r="M155" s="33" t="s">
        <v>11</v>
      </c>
    </row>
    <row r="156" spans="7:13" ht="23.1" hidden="1" customHeight="1" x14ac:dyDescent="0.25">
      <c r="G156" s="30" t="s">
        <v>45</v>
      </c>
      <c r="H156" s="30" t="s">
        <v>8</v>
      </c>
      <c r="I156" s="30" t="s">
        <v>24</v>
      </c>
      <c r="J156" s="32" t="s">
        <v>28</v>
      </c>
      <c r="K156" s="28">
        <v>187</v>
      </c>
      <c r="L156" s="31">
        <v>45082</v>
      </c>
      <c r="M156" s="33" t="s">
        <v>11</v>
      </c>
    </row>
    <row r="157" spans="7:13" ht="23.1" hidden="1" customHeight="1" x14ac:dyDescent="0.25">
      <c r="G157" s="30" t="s">
        <v>45</v>
      </c>
      <c r="H157" s="30" t="s">
        <v>8</v>
      </c>
      <c r="I157" s="30" t="s">
        <v>24</v>
      </c>
      <c r="J157" s="32" t="s">
        <v>29</v>
      </c>
      <c r="K157" s="28">
        <v>1045</v>
      </c>
      <c r="L157" s="31">
        <v>45083</v>
      </c>
      <c r="M157" s="33" t="s">
        <v>11</v>
      </c>
    </row>
    <row r="158" spans="7:13" ht="23.1" hidden="1" customHeight="1" x14ac:dyDescent="0.25">
      <c r="G158" s="30" t="s">
        <v>45</v>
      </c>
      <c r="H158" s="30" t="s">
        <v>8</v>
      </c>
      <c r="I158" s="30" t="s">
        <v>24</v>
      </c>
      <c r="J158" s="32" t="s">
        <v>30</v>
      </c>
      <c r="K158" s="28">
        <v>110</v>
      </c>
      <c r="L158" s="31">
        <v>45084</v>
      </c>
      <c r="M158" s="33" t="s">
        <v>11</v>
      </c>
    </row>
    <row r="159" spans="7:13" ht="23.1" hidden="1" customHeight="1" x14ac:dyDescent="0.25">
      <c r="G159" s="30" t="s">
        <v>45</v>
      </c>
      <c r="H159" s="30" t="s">
        <v>8</v>
      </c>
      <c r="I159" s="30" t="s">
        <v>24</v>
      </c>
      <c r="J159" s="32" t="s">
        <v>31</v>
      </c>
      <c r="K159" s="28">
        <v>33</v>
      </c>
      <c r="L159" s="31">
        <v>45085</v>
      </c>
      <c r="M159" s="33" t="s">
        <v>11</v>
      </c>
    </row>
    <row r="160" spans="7:13" ht="23.1" hidden="1" customHeight="1" x14ac:dyDescent="0.25">
      <c r="G160" s="30" t="s">
        <v>45</v>
      </c>
      <c r="H160" s="30" t="s">
        <v>8</v>
      </c>
      <c r="I160" s="30" t="s">
        <v>24</v>
      </c>
      <c r="J160" s="32" t="s">
        <v>19</v>
      </c>
      <c r="K160" s="28">
        <v>66</v>
      </c>
      <c r="L160" s="31">
        <v>45086</v>
      </c>
      <c r="M160" s="33" t="s">
        <v>11</v>
      </c>
    </row>
    <row r="161" spans="7:13" ht="23.1" hidden="1" customHeight="1" x14ac:dyDescent="0.25">
      <c r="G161" s="30" t="s">
        <v>45</v>
      </c>
      <c r="H161" s="30" t="s">
        <v>32</v>
      </c>
      <c r="I161" s="30" t="s">
        <v>33</v>
      </c>
      <c r="J161" s="32" t="s">
        <v>34</v>
      </c>
      <c r="K161" s="29">
        <v>13000</v>
      </c>
      <c r="L161" s="31"/>
      <c r="M161" s="33"/>
    </row>
    <row r="162" spans="7:13" ht="23.1" hidden="1" customHeight="1" x14ac:dyDescent="0.25">
      <c r="G162" s="30" t="s">
        <v>45</v>
      </c>
      <c r="H162" s="30" t="s">
        <v>32</v>
      </c>
      <c r="I162" s="30" t="s">
        <v>33</v>
      </c>
      <c r="J162" s="32" t="s">
        <v>35</v>
      </c>
      <c r="K162" s="29">
        <v>3000</v>
      </c>
      <c r="L162" s="31"/>
      <c r="M162" s="33"/>
    </row>
    <row r="163" spans="7:13" ht="23.1" hidden="1" customHeight="1" x14ac:dyDescent="0.25">
      <c r="G163" s="30" t="s">
        <v>45</v>
      </c>
      <c r="H163" s="30" t="s">
        <v>32</v>
      </c>
      <c r="I163" s="30" t="s">
        <v>36</v>
      </c>
      <c r="J163" s="32" t="s">
        <v>37</v>
      </c>
      <c r="K163" s="29">
        <v>1900</v>
      </c>
      <c r="L163" s="31"/>
      <c r="M163" s="33"/>
    </row>
    <row r="164" spans="7:13" ht="23.1" hidden="1" customHeight="1" x14ac:dyDescent="0.25">
      <c r="G164" s="30" t="s">
        <v>45</v>
      </c>
      <c r="H164" s="30" t="s">
        <v>32</v>
      </c>
      <c r="I164" s="30" t="s">
        <v>36</v>
      </c>
      <c r="J164" s="32" t="s">
        <v>38</v>
      </c>
      <c r="K164" s="29">
        <v>170</v>
      </c>
      <c r="L164" s="31"/>
      <c r="M164" s="33"/>
    </row>
    <row r="165" spans="7:13" ht="23.1" hidden="1" customHeight="1" x14ac:dyDescent="0.25">
      <c r="G165" s="30" t="s">
        <v>44</v>
      </c>
      <c r="H165" s="30" t="s">
        <v>8</v>
      </c>
      <c r="I165" s="30" t="s">
        <v>9</v>
      </c>
      <c r="J165" s="32" t="s">
        <v>10</v>
      </c>
      <c r="K165" s="28">
        <v>400</v>
      </c>
      <c r="L165" s="31">
        <v>45114</v>
      </c>
      <c r="M165" s="33" t="s">
        <v>11</v>
      </c>
    </row>
    <row r="166" spans="7:13" ht="23.1" hidden="1" customHeight="1" x14ac:dyDescent="0.25">
      <c r="G166" s="30" t="s">
        <v>44</v>
      </c>
      <c r="H166" s="30" t="s">
        <v>8</v>
      </c>
      <c r="I166" s="30" t="s">
        <v>9</v>
      </c>
      <c r="J166" s="32" t="s">
        <v>12</v>
      </c>
      <c r="K166" s="28">
        <v>280</v>
      </c>
      <c r="L166" s="31">
        <v>45109</v>
      </c>
      <c r="M166" s="33" t="s">
        <v>11</v>
      </c>
    </row>
    <row r="167" spans="7:13" ht="23.1" hidden="1" customHeight="1" x14ac:dyDescent="0.25">
      <c r="G167" s="30" t="s">
        <v>44</v>
      </c>
      <c r="H167" s="30" t="s">
        <v>8</v>
      </c>
      <c r="I167" s="30" t="s">
        <v>9</v>
      </c>
      <c r="J167" s="32" t="s">
        <v>13</v>
      </c>
      <c r="K167" s="28">
        <v>77</v>
      </c>
      <c r="L167" s="31">
        <v>45109</v>
      </c>
      <c r="M167" s="33" t="s">
        <v>11</v>
      </c>
    </row>
    <row r="168" spans="7:13" ht="23.1" hidden="1" customHeight="1" x14ac:dyDescent="0.25">
      <c r="G168" s="30" t="s">
        <v>44</v>
      </c>
      <c r="H168" s="30" t="s">
        <v>8</v>
      </c>
      <c r="I168" s="30" t="s">
        <v>9</v>
      </c>
      <c r="J168" s="32" t="s">
        <v>14</v>
      </c>
      <c r="K168" s="28">
        <v>350</v>
      </c>
      <c r="L168" s="31">
        <v>45110</v>
      </c>
      <c r="M168" s="33" t="s">
        <v>11</v>
      </c>
    </row>
    <row r="169" spans="7:13" ht="23.1" hidden="1" customHeight="1" x14ac:dyDescent="0.25">
      <c r="G169" s="30" t="s">
        <v>44</v>
      </c>
      <c r="H169" s="30" t="s">
        <v>8</v>
      </c>
      <c r="I169" s="30" t="s">
        <v>9</v>
      </c>
      <c r="J169" s="32" t="s">
        <v>15</v>
      </c>
      <c r="K169" s="28">
        <v>100</v>
      </c>
      <c r="L169" s="31">
        <v>45111</v>
      </c>
      <c r="M169" s="33" t="s">
        <v>11</v>
      </c>
    </row>
    <row r="170" spans="7:13" ht="23.1" hidden="1" customHeight="1" x14ac:dyDescent="0.25">
      <c r="G170" s="30" t="s">
        <v>44</v>
      </c>
      <c r="H170" s="30" t="s">
        <v>8</v>
      </c>
      <c r="I170" s="30" t="s">
        <v>9</v>
      </c>
      <c r="J170" s="32" t="s">
        <v>16</v>
      </c>
      <c r="K170" s="28">
        <v>245</v>
      </c>
      <c r="L170" s="31">
        <v>45112</v>
      </c>
      <c r="M170" s="33" t="s">
        <v>11</v>
      </c>
    </row>
    <row r="171" spans="7:13" ht="23.1" hidden="1" customHeight="1" x14ac:dyDescent="0.25">
      <c r="G171" s="30" t="s">
        <v>44</v>
      </c>
      <c r="H171" s="30" t="s">
        <v>8</v>
      </c>
      <c r="I171" s="30" t="s">
        <v>9</v>
      </c>
      <c r="J171" s="32" t="s">
        <v>17</v>
      </c>
      <c r="K171" s="28">
        <v>1650</v>
      </c>
      <c r="L171" s="31">
        <v>45113</v>
      </c>
      <c r="M171" s="33" t="s">
        <v>11</v>
      </c>
    </row>
    <row r="172" spans="7:13" ht="23.1" hidden="1" customHeight="1" x14ac:dyDescent="0.25">
      <c r="G172" s="30" t="s">
        <v>44</v>
      </c>
      <c r="H172" s="30" t="s">
        <v>8</v>
      </c>
      <c r="I172" s="30" t="s">
        <v>9</v>
      </c>
      <c r="J172" s="32" t="s">
        <v>18</v>
      </c>
      <c r="K172" s="28">
        <v>77</v>
      </c>
      <c r="L172" s="31">
        <v>45114</v>
      </c>
      <c r="M172" s="33" t="s">
        <v>11</v>
      </c>
    </row>
    <row r="173" spans="7:13" ht="23.1" hidden="1" customHeight="1" x14ac:dyDescent="0.25">
      <c r="G173" s="30" t="s">
        <v>44</v>
      </c>
      <c r="H173" s="30" t="s">
        <v>8</v>
      </c>
      <c r="I173" s="30" t="s">
        <v>9</v>
      </c>
      <c r="J173" s="32" t="s">
        <v>19</v>
      </c>
      <c r="K173" s="28">
        <v>473</v>
      </c>
      <c r="L173" s="31">
        <v>45115</v>
      </c>
      <c r="M173" s="33" t="s">
        <v>11</v>
      </c>
    </row>
    <row r="174" spans="7:13" ht="23.1" hidden="1" customHeight="1" x14ac:dyDescent="0.25">
      <c r="G174" s="30" t="s">
        <v>44</v>
      </c>
      <c r="H174" s="30" t="s">
        <v>8</v>
      </c>
      <c r="I174" s="30" t="s">
        <v>20</v>
      </c>
      <c r="J174" s="32" t="s">
        <v>21</v>
      </c>
      <c r="K174" s="28">
        <v>1210</v>
      </c>
      <c r="L174" s="31">
        <v>45116</v>
      </c>
      <c r="M174" s="33" t="s">
        <v>11</v>
      </c>
    </row>
    <row r="175" spans="7:13" ht="23.1" hidden="1" customHeight="1" x14ac:dyDescent="0.25">
      <c r="G175" s="30" t="s">
        <v>44</v>
      </c>
      <c r="H175" s="30" t="s">
        <v>8</v>
      </c>
      <c r="I175" s="30" t="s">
        <v>20</v>
      </c>
      <c r="J175" s="32" t="s">
        <v>22</v>
      </c>
      <c r="K175" s="28">
        <v>3000</v>
      </c>
      <c r="L175" s="31">
        <v>45111</v>
      </c>
      <c r="M175" s="33" t="s">
        <v>11</v>
      </c>
    </row>
    <row r="176" spans="7:13" ht="23.1" hidden="1" customHeight="1" x14ac:dyDescent="0.25">
      <c r="G176" s="30" t="s">
        <v>44</v>
      </c>
      <c r="H176" s="30" t="s">
        <v>8</v>
      </c>
      <c r="I176" s="30" t="s">
        <v>20</v>
      </c>
      <c r="J176" s="32" t="s">
        <v>23</v>
      </c>
      <c r="K176" s="28">
        <v>440</v>
      </c>
      <c r="L176" s="31">
        <v>45112</v>
      </c>
      <c r="M176" s="33" t="s">
        <v>11</v>
      </c>
    </row>
    <row r="177" spans="7:13" ht="23.1" hidden="1" customHeight="1" x14ac:dyDescent="0.25">
      <c r="G177" s="30" t="s">
        <v>44</v>
      </c>
      <c r="H177" s="30" t="s">
        <v>8</v>
      </c>
      <c r="I177" s="30" t="s">
        <v>24</v>
      </c>
      <c r="J177" s="32" t="s">
        <v>10</v>
      </c>
      <c r="K177" s="28">
        <v>88</v>
      </c>
      <c r="L177" s="31">
        <v>45113</v>
      </c>
      <c r="M177" s="33" t="s">
        <v>11</v>
      </c>
    </row>
    <row r="178" spans="7:13" ht="23.1" hidden="1" customHeight="1" x14ac:dyDescent="0.25">
      <c r="G178" s="30" t="s">
        <v>44</v>
      </c>
      <c r="H178" s="30" t="s">
        <v>8</v>
      </c>
      <c r="I178" s="30" t="s">
        <v>24</v>
      </c>
      <c r="J178" s="32" t="s">
        <v>25</v>
      </c>
      <c r="K178" s="28">
        <v>352</v>
      </c>
      <c r="L178" s="31">
        <v>45114</v>
      </c>
      <c r="M178" s="33" t="s">
        <v>11</v>
      </c>
    </row>
    <row r="179" spans="7:13" ht="23.1" hidden="1" customHeight="1" x14ac:dyDescent="0.25">
      <c r="G179" s="30" t="s">
        <v>44</v>
      </c>
      <c r="H179" s="30" t="s">
        <v>8</v>
      </c>
      <c r="I179" s="30" t="s">
        <v>24</v>
      </c>
      <c r="J179" s="32" t="s">
        <v>26</v>
      </c>
      <c r="K179" s="28">
        <v>100</v>
      </c>
      <c r="L179" s="31">
        <v>45110</v>
      </c>
      <c r="M179" s="33" t="s">
        <v>11</v>
      </c>
    </row>
    <row r="180" spans="7:13" ht="23.1" hidden="1" customHeight="1" x14ac:dyDescent="0.25">
      <c r="G180" s="30" t="s">
        <v>44</v>
      </c>
      <c r="H180" s="30" t="s">
        <v>8</v>
      </c>
      <c r="I180" s="30" t="s">
        <v>24</v>
      </c>
      <c r="J180" s="32" t="s">
        <v>27</v>
      </c>
      <c r="K180" s="28">
        <v>200</v>
      </c>
      <c r="L180" s="31">
        <v>45111</v>
      </c>
      <c r="M180" s="33" t="s">
        <v>11</v>
      </c>
    </row>
    <row r="181" spans="7:13" ht="23.1" hidden="1" customHeight="1" x14ac:dyDescent="0.25">
      <c r="G181" s="30" t="s">
        <v>44</v>
      </c>
      <c r="H181" s="30" t="s">
        <v>8</v>
      </c>
      <c r="I181" s="30" t="s">
        <v>24</v>
      </c>
      <c r="J181" s="32" t="s">
        <v>28</v>
      </c>
      <c r="K181" s="28">
        <v>170</v>
      </c>
      <c r="L181" s="31">
        <v>45112</v>
      </c>
      <c r="M181" s="33" t="s">
        <v>11</v>
      </c>
    </row>
    <row r="182" spans="7:13" ht="23.1" hidden="1" customHeight="1" x14ac:dyDescent="0.25">
      <c r="G182" s="30" t="s">
        <v>44</v>
      </c>
      <c r="H182" s="30" t="s">
        <v>8</v>
      </c>
      <c r="I182" s="30" t="s">
        <v>24</v>
      </c>
      <c r="J182" s="32" t="s">
        <v>29</v>
      </c>
      <c r="K182" s="28">
        <v>950</v>
      </c>
      <c r="L182" s="31">
        <v>45113</v>
      </c>
      <c r="M182" s="33" t="s">
        <v>11</v>
      </c>
    </row>
    <row r="183" spans="7:13" ht="23.1" hidden="1" customHeight="1" x14ac:dyDescent="0.25">
      <c r="G183" s="30" t="s">
        <v>44</v>
      </c>
      <c r="H183" s="30" t="s">
        <v>8</v>
      </c>
      <c r="I183" s="30" t="s">
        <v>24</v>
      </c>
      <c r="J183" s="32" t="s">
        <v>30</v>
      </c>
      <c r="K183" s="28">
        <v>100</v>
      </c>
      <c r="L183" s="31">
        <v>45114</v>
      </c>
      <c r="M183" s="33" t="s">
        <v>11</v>
      </c>
    </row>
    <row r="184" spans="7:13" ht="23.1" hidden="1" customHeight="1" x14ac:dyDescent="0.25">
      <c r="G184" s="30" t="s">
        <v>44</v>
      </c>
      <c r="H184" s="30" t="s">
        <v>8</v>
      </c>
      <c r="I184" s="30" t="s">
        <v>24</v>
      </c>
      <c r="J184" s="32" t="s">
        <v>31</v>
      </c>
      <c r="K184" s="28">
        <v>30</v>
      </c>
      <c r="L184" s="31">
        <v>45115</v>
      </c>
      <c r="M184" s="33" t="s">
        <v>11</v>
      </c>
    </row>
    <row r="185" spans="7:13" ht="23.1" hidden="1" customHeight="1" x14ac:dyDescent="0.25">
      <c r="G185" s="30" t="s">
        <v>44</v>
      </c>
      <c r="H185" s="30" t="s">
        <v>8</v>
      </c>
      <c r="I185" s="30" t="s">
        <v>24</v>
      </c>
      <c r="J185" s="32" t="s">
        <v>19</v>
      </c>
      <c r="K185" s="28">
        <v>50</v>
      </c>
      <c r="L185" s="31">
        <v>45116</v>
      </c>
      <c r="M185" s="33" t="s">
        <v>11</v>
      </c>
    </row>
    <row r="186" spans="7:13" ht="23.1" hidden="1" customHeight="1" x14ac:dyDescent="0.25">
      <c r="G186" s="30" t="s">
        <v>44</v>
      </c>
      <c r="H186" s="30" t="s">
        <v>32</v>
      </c>
      <c r="I186" s="30" t="s">
        <v>33</v>
      </c>
      <c r="J186" s="32" t="s">
        <v>34</v>
      </c>
      <c r="K186" s="29">
        <v>5000</v>
      </c>
      <c r="L186" s="31"/>
      <c r="M186" s="33"/>
    </row>
    <row r="187" spans="7:13" ht="23.1" hidden="1" customHeight="1" x14ac:dyDescent="0.25">
      <c r="G187" s="30" t="s">
        <v>44</v>
      </c>
      <c r="H187" s="30" t="s">
        <v>32</v>
      </c>
      <c r="I187" s="30" t="s">
        <v>33</v>
      </c>
      <c r="J187" s="32" t="s">
        <v>35</v>
      </c>
      <c r="K187" s="29">
        <v>990</v>
      </c>
      <c r="L187" s="31"/>
      <c r="M187" s="33"/>
    </row>
    <row r="188" spans="7:13" ht="23.1" hidden="1" customHeight="1" x14ac:dyDescent="0.25">
      <c r="G188" s="30" t="s">
        <v>44</v>
      </c>
      <c r="H188" s="30" t="s">
        <v>32</v>
      </c>
      <c r="I188" s="30" t="s">
        <v>36</v>
      </c>
      <c r="J188" s="32" t="s">
        <v>37</v>
      </c>
      <c r="K188" s="29">
        <v>350</v>
      </c>
      <c r="L188" s="31"/>
      <c r="M188" s="33"/>
    </row>
    <row r="189" spans="7:13" ht="23.1" hidden="1" customHeight="1" x14ac:dyDescent="0.25">
      <c r="G189" s="30" t="s">
        <v>44</v>
      </c>
      <c r="H189" s="30" t="s">
        <v>32</v>
      </c>
      <c r="I189" s="30" t="s">
        <v>36</v>
      </c>
      <c r="J189" s="32" t="s">
        <v>38</v>
      </c>
      <c r="K189" s="29">
        <v>120</v>
      </c>
      <c r="L189" s="31"/>
      <c r="M189" s="33"/>
    </row>
    <row r="190" spans="7:13" ht="23.1" customHeight="1" x14ac:dyDescent="0.25">
      <c r="G190" s="30" t="s">
        <v>50</v>
      </c>
      <c r="H190" s="30" t="s">
        <v>8</v>
      </c>
      <c r="I190" s="30" t="s">
        <v>9</v>
      </c>
      <c r="J190" s="32" t="s">
        <v>10</v>
      </c>
      <c r="K190" s="28">
        <v>440</v>
      </c>
      <c r="L190" s="31">
        <v>45178</v>
      </c>
      <c r="M190" s="33" t="s">
        <v>11</v>
      </c>
    </row>
    <row r="191" spans="7:13" ht="23.1" customHeight="1" x14ac:dyDescent="0.25">
      <c r="G191" s="30" t="s">
        <v>50</v>
      </c>
      <c r="H191" s="30" t="s">
        <v>8</v>
      </c>
      <c r="I191" s="30" t="s">
        <v>9</v>
      </c>
      <c r="J191" s="32" t="s">
        <v>12</v>
      </c>
      <c r="K191" s="28">
        <v>308</v>
      </c>
      <c r="L191" s="31">
        <v>45174</v>
      </c>
      <c r="M191" s="33" t="s">
        <v>11</v>
      </c>
    </row>
    <row r="192" spans="7:13" ht="23.1" customHeight="1" x14ac:dyDescent="0.25">
      <c r="G192" s="30" t="s">
        <v>50</v>
      </c>
      <c r="H192" s="30" t="s">
        <v>8</v>
      </c>
      <c r="I192" s="30" t="s">
        <v>9</v>
      </c>
      <c r="J192" s="32" t="s">
        <v>13</v>
      </c>
      <c r="K192" s="28">
        <v>85</v>
      </c>
      <c r="L192" s="31">
        <v>45177</v>
      </c>
      <c r="M192" s="33" t="s">
        <v>11</v>
      </c>
    </row>
    <row r="193" spans="6:13" ht="23.1" customHeight="1" x14ac:dyDescent="0.25">
      <c r="G193" s="30" t="s">
        <v>50</v>
      </c>
      <c r="H193" s="30" t="s">
        <v>8</v>
      </c>
      <c r="I193" s="30" t="s">
        <v>9</v>
      </c>
      <c r="J193" s="32" t="s">
        <v>14</v>
      </c>
      <c r="K193" s="28">
        <v>385</v>
      </c>
      <c r="L193" s="31">
        <v>45173</v>
      </c>
      <c r="M193" s="33" t="s">
        <v>11</v>
      </c>
    </row>
    <row r="194" spans="6:13" ht="23.1" customHeight="1" x14ac:dyDescent="0.25">
      <c r="G194" s="30" t="s">
        <v>50</v>
      </c>
      <c r="H194" s="30" t="s">
        <v>8</v>
      </c>
      <c r="I194" s="30" t="s">
        <v>9</v>
      </c>
      <c r="J194" s="32" t="s">
        <v>15</v>
      </c>
      <c r="K194" s="28">
        <v>110</v>
      </c>
      <c r="L194" s="31">
        <v>45175</v>
      </c>
      <c r="M194" s="33" t="s">
        <v>11</v>
      </c>
    </row>
    <row r="195" spans="6:13" ht="23.1" customHeight="1" x14ac:dyDescent="0.25">
      <c r="G195" s="30" t="s">
        <v>50</v>
      </c>
      <c r="H195" s="30" t="s">
        <v>8</v>
      </c>
      <c r="I195" s="30" t="s">
        <v>9</v>
      </c>
      <c r="J195" s="32" t="s">
        <v>16</v>
      </c>
      <c r="K195" s="28">
        <v>270</v>
      </c>
      <c r="L195" s="31">
        <v>45176</v>
      </c>
      <c r="M195" s="33" t="s">
        <v>11</v>
      </c>
    </row>
    <row r="196" spans="6:13" ht="23.1" customHeight="1" x14ac:dyDescent="0.25">
      <c r="G196" s="30" t="s">
        <v>50</v>
      </c>
      <c r="H196" s="30" t="s">
        <v>8</v>
      </c>
      <c r="I196" s="30" t="s">
        <v>9</v>
      </c>
      <c r="J196" s="32" t="s">
        <v>17</v>
      </c>
      <c r="K196" s="28">
        <v>2400</v>
      </c>
      <c r="L196" s="31">
        <v>45172</v>
      </c>
      <c r="M196" s="33" t="s">
        <v>11</v>
      </c>
    </row>
    <row r="197" spans="6:13" ht="23.1" customHeight="1" x14ac:dyDescent="0.25">
      <c r="G197" s="30" t="s">
        <v>50</v>
      </c>
      <c r="H197" s="30" t="s">
        <v>8</v>
      </c>
      <c r="I197" s="30" t="s">
        <v>9</v>
      </c>
      <c r="J197" s="32" t="s">
        <v>18</v>
      </c>
      <c r="K197" s="28">
        <v>77</v>
      </c>
      <c r="L197" s="31">
        <v>45176</v>
      </c>
      <c r="M197" s="33" t="s">
        <v>11</v>
      </c>
    </row>
    <row r="198" spans="6:13" ht="23.1" customHeight="1" x14ac:dyDescent="0.25">
      <c r="F198" s="25" t="s">
        <v>89</v>
      </c>
      <c r="G198" s="30" t="s">
        <v>50</v>
      </c>
      <c r="H198" s="30" t="s">
        <v>8</v>
      </c>
      <c r="I198" s="30" t="s">
        <v>9</v>
      </c>
      <c r="J198" s="32" t="s">
        <v>19</v>
      </c>
      <c r="K198" s="28">
        <v>473</v>
      </c>
      <c r="L198" s="31">
        <v>45177</v>
      </c>
      <c r="M198" s="33" t="s">
        <v>11</v>
      </c>
    </row>
    <row r="199" spans="6:13" ht="23.1" customHeight="1" x14ac:dyDescent="0.25">
      <c r="G199" s="30" t="s">
        <v>50</v>
      </c>
      <c r="H199" s="30" t="s">
        <v>8</v>
      </c>
      <c r="I199" s="30" t="s">
        <v>20</v>
      </c>
      <c r="J199" s="32" t="s">
        <v>21</v>
      </c>
      <c r="K199" s="28">
        <v>1210</v>
      </c>
      <c r="L199" s="31">
        <v>45173</v>
      </c>
      <c r="M199" s="33" t="s">
        <v>11</v>
      </c>
    </row>
    <row r="200" spans="6:13" ht="23.1" customHeight="1" x14ac:dyDescent="0.25">
      <c r="G200" s="30" t="s">
        <v>50</v>
      </c>
      <c r="H200" s="30" t="s">
        <v>8</v>
      </c>
      <c r="I200" s="30" t="s">
        <v>20</v>
      </c>
      <c r="J200" s="32" t="s">
        <v>22</v>
      </c>
      <c r="K200" s="28">
        <v>3000</v>
      </c>
      <c r="L200" s="31">
        <v>45173</v>
      </c>
      <c r="M200" s="33" t="s">
        <v>11</v>
      </c>
    </row>
    <row r="201" spans="6:13" ht="23.1" customHeight="1" x14ac:dyDescent="0.25">
      <c r="G201" s="30" t="s">
        <v>50</v>
      </c>
      <c r="H201" s="30" t="s">
        <v>8</v>
      </c>
      <c r="I201" s="30" t="s">
        <v>20</v>
      </c>
      <c r="J201" s="32" t="s">
        <v>23</v>
      </c>
      <c r="K201" s="28">
        <v>440</v>
      </c>
      <c r="L201" s="31">
        <v>45170</v>
      </c>
      <c r="M201" s="33" t="s">
        <v>11</v>
      </c>
    </row>
    <row r="202" spans="6:13" ht="23.1" customHeight="1" x14ac:dyDescent="0.25">
      <c r="G202" s="30" t="s">
        <v>50</v>
      </c>
      <c r="H202" s="30" t="s">
        <v>8</v>
      </c>
      <c r="I202" s="30" t="s">
        <v>24</v>
      </c>
      <c r="J202" s="32" t="s">
        <v>10</v>
      </c>
      <c r="K202" s="28">
        <v>90</v>
      </c>
      <c r="L202" s="31">
        <v>45175</v>
      </c>
      <c r="M202" s="33" t="s">
        <v>11</v>
      </c>
    </row>
    <row r="203" spans="6:13" ht="23.1" customHeight="1" x14ac:dyDescent="0.25">
      <c r="G203" s="30" t="s">
        <v>50</v>
      </c>
      <c r="H203" s="30" t="s">
        <v>8</v>
      </c>
      <c r="I203" s="30" t="s">
        <v>24</v>
      </c>
      <c r="J203" s="32" t="s">
        <v>25</v>
      </c>
      <c r="K203" s="28">
        <v>352</v>
      </c>
      <c r="L203" s="31">
        <v>45170</v>
      </c>
      <c r="M203" s="33" t="s">
        <v>11</v>
      </c>
    </row>
    <row r="204" spans="6:13" ht="23.1" customHeight="1" x14ac:dyDescent="0.25">
      <c r="G204" s="30" t="s">
        <v>50</v>
      </c>
      <c r="H204" s="30" t="s">
        <v>8</v>
      </c>
      <c r="I204" s="30" t="s">
        <v>24</v>
      </c>
      <c r="J204" s="32" t="s">
        <v>26</v>
      </c>
      <c r="K204" s="28">
        <v>100</v>
      </c>
      <c r="L204" s="31">
        <v>45172</v>
      </c>
      <c r="M204" s="33" t="s">
        <v>11</v>
      </c>
    </row>
    <row r="205" spans="6:13" ht="23.1" customHeight="1" x14ac:dyDescent="0.25">
      <c r="G205" s="30" t="s">
        <v>50</v>
      </c>
      <c r="H205" s="30" t="s">
        <v>8</v>
      </c>
      <c r="I205" s="30" t="s">
        <v>24</v>
      </c>
      <c r="J205" s="32" t="s">
        <v>27</v>
      </c>
      <c r="K205" s="28">
        <v>220</v>
      </c>
      <c r="L205" s="31">
        <v>45173</v>
      </c>
      <c r="M205" s="33" t="s">
        <v>11</v>
      </c>
    </row>
    <row r="206" spans="6:13" ht="23.1" customHeight="1" x14ac:dyDescent="0.25">
      <c r="G206" s="30" t="s">
        <v>50</v>
      </c>
      <c r="H206" s="30" t="s">
        <v>8</v>
      </c>
      <c r="I206" s="30" t="s">
        <v>24</v>
      </c>
      <c r="J206" s="32" t="s">
        <v>28</v>
      </c>
      <c r="K206" s="28">
        <v>187</v>
      </c>
      <c r="L206" s="31">
        <v>45175</v>
      </c>
      <c r="M206" s="33" t="s">
        <v>11</v>
      </c>
    </row>
    <row r="207" spans="6:13" ht="23.1" customHeight="1" x14ac:dyDescent="0.25">
      <c r="G207" s="30" t="s">
        <v>50</v>
      </c>
      <c r="H207" s="30" t="s">
        <v>8</v>
      </c>
      <c r="I207" s="30" t="s">
        <v>24</v>
      </c>
      <c r="J207" s="32" t="s">
        <v>29</v>
      </c>
      <c r="K207" s="28">
        <v>1045</v>
      </c>
      <c r="L207" s="31">
        <v>45176</v>
      </c>
      <c r="M207" s="33" t="s">
        <v>11</v>
      </c>
    </row>
    <row r="208" spans="6:13" ht="23.1" customHeight="1" x14ac:dyDescent="0.25">
      <c r="G208" s="30" t="s">
        <v>50</v>
      </c>
      <c r="H208" s="30" t="s">
        <v>8</v>
      </c>
      <c r="I208" s="30" t="s">
        <v>24</v>
      </c>
      <c r="J208" s="32" t="s">
        <v>30</v>
      </c>
      <c r="K208" s="28">
        <v>110</v>
      </c>
      <c r="L208" s="31">
        <v>45177</v>
      </c>
      <c r="M208" s="33" t="s">
        <v>11</v>
      </c>
    </row>
    <row r="209" spans="7:13" ht="23.1" customHeight="1" x14ac:dyDescent="0.25">
      <c r="G209" s="30" t="s">
        <v>50</v>
      </c>
      <c r="H209" s="30" t="s">
        <v>8</v>
      </c>
      <c r="I209" s="30" t="s">
        <v>24</v>
      </c>
      <c r="J209" s="32" t="s">
        <v>31</v>
      </c>
      <c r="K209" s="28">
        <v>33</v>
      </c>
      <c r="L209" s="31">
        <v>45178</v>
      </c>
      <c r="M209" s="33" t="s">
        <v>11</v>
      </c>
    </row>
    <row r="210" spans="7:13" ht="23.1" customHeight="1" x14ac:dyDescent="0.25">
      <c r="G210" s="30" t="s">
        <v>50</v>
      </c>
      <c r="H210" s="30" t="s">
        <v>8</v>
      </c>
      <c r="I210" s="30" t="s">
        <v>24</v>
      </c>
      <c r="J210" s="32" t="s">
        <v>19</v>
      </c>
      <c r="K210" s="28">
        <v>55</v>
      </c>
      <c r="L210" s="31">
        <v>45173</v>
      </c>
      <c r="M210" s="33" t="s">
        <v>11</v>
      </c>
    </row>
    <row r="211" spans="7:13" ht="23.1" customHeight="1" x14ac:dyDescent="0.25">
      <c r="G211" s="30" t="s">
        <v>50</v>
      </c>
      <c r="H211" s="30" t="s">
        <v>32</v>
      </c>
      <c r="I211" s="30" t="s">
        <v>33</v>
      </c>
      <c r="J211" s="32" t="s">
        <v>34</v>
      </c>
      <c r="K211" s="29">
        <v>13000</v>
      </c>
      <c r="L211" s="31"/>
      <c r="M211" s="33"/>
    </row>
    <row r="212" spans="7:13" ht="23.1" customHeight="1" x14ac:dyDescent="0.25">
      <c r="G212" s="30" t="s">
        <v>50</v>
      </c>
      <c r="H212" s="30" t="s">
        <v>32</v>
      </c>
      <c r="I212" s="30" t="s">
        <v>33</v>
      </c>
      <c r="J212" s="32" t="s">
        <v>35</v>
      </c>
      <c r="K212" s="29">
        <v>3000</v>
      </c>
      <c r="L212" s="31"/>
      <c r="M212" s="33"/>
    </row>
    <row r="213" spans="7:13" ht="23.1" customHeight="1" x14ac:dyDescent="0.25">
      <c r="G213" s="30" t="s">
        <v>50</v>
      </c>
      <c r="H213" s="30" t="s">
        <v>32</v>
      </c>
      <c r="I213" s="30" t="s">
        <v>36</v>
      </c>
      <c r="J213" s="32" t="s">
        <v>37</v>
      </c>
      <c r="K213" s="29">
        <v>1900</v>
      </c>
      <c r="L213" s="31"/>
      <c r="M213" s="33"/>
    </row>
    <row r="214" spans="7:13" ht="23.1" customHeight="1" x14ac:dyDescent="0.25">
      <c r="G214" s="30" t="s">
        <v>50</v>
      </c>
      <c r="H214" s="30" t="s">
        <v>32</v>
      </c>
      <c r="I214" s="30" t="s">
        <v>36</v>
      </c>
      <c r="J214" s="32" t="s">
        <v>38</v>
      </c>
      <c r="K214" s="29">
        <v>170</v>
      </c>
      <c r="L214" s="31"/>
      <c r="M214" s="33"/>
    </row>
    <row r="215" spans="7:13" ht="23.1" hidden="1" customHeight="1" x14ac:dyDescent="0.25">
      <c r="G215" s="30" t="s">
        <v>49</v>
      </c>
      <c r="H215" s="30" t="s">
        <v>8</v>
      </c>
      <c r="I215" s="30" t="s">
        <v>9</v>
      </c>
      <c r="J215" s="32" t="s">
        <v>10</v>
      </c>
      <c r="K215" s="28">
        <v>440</v>
      </c>
      <c r="L215" s="31">
        <v>45200</v>
      </c>
      <c r="M215" s="33" t="s">
        <v>11</v>
      </c>
    </row>
    <row r="216" spans="7:13" ht="23.1" hidden="1" customHeight="1" x14ac:dyDescent="0.25">
      <c r="G216" s="30" t="s">
        <v>49</v>
      </c>
      <c r="H216" s="30" t="s">
        <v>8</v>
      </c>
      <c r="I216" s="30" t="s">
        <v>9</v>
      </c>
      <c r="J216" s="32" t="s">
        <v>12</v>
      </c>
      <c r="K216" s="28">
        <v>308</v>
      </c>
      <c r="L216" s="31">
        <v>45202</v>
      </c>
      <c r="M216" s="33" t="s">
        <v>11</v>
      </c>
    </row>
    <row r="217" spans="7:13" ht="23.1" hidden="1" customHeight="1" x14ac:dyDescent="0.25">
      <c r="G217" s="30" t="s">
        <v>49</v>
      </c>
      <c r="H217" s="30" t="s">
        <v>8</v>
      </c>
      <c r="I217" s="30" t="s">
        <v>9</v>
      </c>
      <c r="J217" s="32" t="s">
        <v>13</v>
      </c>
      <c r="K217" s="28">
        <v>82</v>
      </c>
      <c r="L217" s="31">
        <v>45200</v>
      </c>
      <c r="M217" s="33" t="s">
        <v>11</v>
      </c>
    </row>
    <row r="218" spans="7:13" ht="23.1" hidden="1" customHeight="1" x14ac:dyDescent="0.25">
      <c r="G218" s="30" t="s">
        <v>49</v>
      </c>
      <c r="H218" s="30" t="s">
        <v>8</v>
      </c>
      <c r="I218" s="30" t="s">
        <v>9</v>
      </c>
      <c r="J218" s="32" t="s">
        <v>14</v>
      </c>
      <c r="K218" s="28">
        <v>385</v>
      </c>
      <c r="L218" s="31">
        <v>45203</v>
      </c>
      <c r="M218" s="33" t="s">
        <v>11</v>
      </c>
    </row>
    <row r="219" spans="7:13" ht="23.1" hidden="1" customHeight="1" x14ac:dyDescent="0.25">
      <c r="G219" s="30" t="s">
        <v>49</v>
      </c>
      <c r="H219" s="30" t="s">
        <v>8</v>
      </c>
      <c r="I219" s="30" t="s">
        <v>9</v>
      </c>
      <c r="J219" s="32" t="s">
        <v>15</v>
      </c>
      <c r="K219" s="28">
        <v>120</v>
      </c>
      <c r="L219" s="31">
        <v>45205</v>
      </c>
      <c r="M219" s="33" t="s">
        <v>11</v>
      </c>
    </row>
    <row r="220" spans="7:13" ht="23.1" hidden="1" customHeight="1" x14ac:dyDescent="0.25">
      <c r="G220" s="30" t="s">
        <v>49</v>
      </c>
      <c r="H220" s="30" t="s">
        <v>8</v>
      </c>
      <c r="I220" s="30" t="s">
        <v>9</v>
      </c>
      <c r="J220" s="32" t="s">
        <v>16</v>
      </c>
      <c r="K220" s="28">
        <v>270</v>
      </c>
      <c r="L220" s="31">
        <v>45206</v>
      </c>
      <c r="M220" s="33" t="s">
        <v>11</v>
      </c>
    </row>
    <row r="221" spans="7:13" ht="23.1" hidden="1" customHeight="1" x14ac:dyDescent="0.25">
      <c r="G221" s="30" t="s">
        <v>49</v>
      </c>
      <c r="H221" s="30" t="s">
        <v>8</v>
      </c>
      <c r="I221" s="30" t="s">
        <v>9</v>
      </c>
      <c r="J221" s="32" t="s">
        <v>17</v>
      </c>
      <c r="K221" s="28">
        <v>1650</v>
      </c>
      <c r="L221" s="31">
        <v>45205</v>
      </c>
      <c r="M221" s="33" t="s">
        <v>11</v>
      </c>
    </row>
    <row r="222" spans="7:13" ht="23.1" hidden="1" customHeight="1" x14ac:dyDescent="0.25">
      <c r="G222" s="30" t="s">
        <v>49</v>
      </c>
      <c r="H222" s="30" t="s">
        <v>8</v>
      </c>
      <c r="I222" s="30" t="s">
        <v>9</v>
      </c>
      <c r="J222" s="32" t="s">
        <v>18</v>
      </c>
      <c r="K222" s="28">
        <v>77</v>
      </c>
      <c r="L222" s="31">
        <v>45206</v>
      </c>
      <c r="M222" s="33" t="s">
        <v>11</v>
      </c>
    </row>
    <row r="223" spans="7:13" ht="23.1" hidden="1" customHeight="1" x14ac:dyDescent="0.25">
      <c r="G223" s="30" t="s">
        <v>49</v>
      </c>
      <c r="H223" s="30" t="s">
        <v>8</v>
      </c>
      <c r="I223" s="30" t="s">
        <v>9</v>
      </c>
      <c r="J223" s="32" t="s">
        <v>19</v>
      </c>
      <c r="K223" s="28">
        <v>483</v>
      </c>
      <c r="L223" s="31">
        <v>45207</v>
      </c>
      <c r="M223" s="33" t="s">
        <v>11</v>
      </c>
    </row>
    <row r="224" spans="7:13" ht="23.1" hidden="1" customHeight="1" x14ac:dyDescent="0.25">
      <c r="G224" s="30" t="s">
        <v>49</v>
      </c>
      <c r="H224" s="30" t="s">
        <v>8</v>
      </c>
      <c r="I224" s="30" t="s">
        <v>20</v>
      </c>
      <c r="J224" s="32" t="s">
        <v>21</v>
      </c>
      <c r="K224" s="28">
        <v>1210</v>
      </c>
      <c r="L224" s="31">
        <v>45208</v>
      </c>
      <c r="M224" s="33" t="s">
        <v>11</v>
      </c>
    </row>
    <row r="225" spans="7:13" ht="23.1" hidden="1" customHeight="1" x14ac:dyDescent="0.25">
      <c r="G225" s="30" t="s">
        <v>49</v>
      </c>
      <c r="H225" s="30" t="s">
        <v>8</v>
      </c>
      <c r="I225" s="30" t="s">
        <v>20</v>
      </c>
      <c r="J225" s="32" t="s">
        <v>22</v>
      </c>
      <c r="K225" s="28">
        <v>770</v>
      </c>
      <c r="L225" s="31">
        <v>45203</v>
      </c>
      <c r="M225" s="33" t="s">
        <v>11</v>
      </c>
    </row>
    <row r="226" spans="7:13" ht="23.1" hidden="1" customHeight="1" x14ac:dyDescent="0.25">
      <c r="G226" s="30" t="s">
        <v>49</v>
      </c>
      <c r="H226" s="30" t="s">
        <v>8</v>
      </c>
      <c r="I226" s="30" t="s">
        <v>20</v>
      </c>
      <c r="J226" s="32" t="s">
        <v>23</v>
      </c>
      <c r="K226" s="28">
        <v>440</v>
      </c>
      <c r="L226" s="31">
        <v>45204</v>
      </c>
      <c r="M226" s="33" t="s">
        <v>11</v>
      </c>
    </row>
    <row r="227" spans="7:13" ht="23.1" hidden="1" customHeight="1" x14ac:dyDescent="0.25">
      <c r="G227" s="30" t="s">
        <v>49</v>
      </c>
      <c r="H227" s="30" t="s">
        <v>8</v>
      </c>
      <c r="I227" s="30" t="s">
        <v>24</v>
      </c>
      <c r="J227" s="32" t="s">
        <v>10</v>
      </c>
      <c r="K227" s="28">
        <v>85</v>
      </c>
      <c r="L227" s="31">
        <v>45205</v>
      </c>
      <c r="M227" s="33" t="s">
        <v>11</v>
      </c>
    </row>
    <row r="228" spans="7:13" ht="23.1" hidden="1" customHeight="1" x14ac:dyDescent="0.25">
      <c r="G228" s="30" t="s">
        <v>49</v>
      </c>
      <c r="H228" s="30" t="s">
        <v>8</v>
      </c>
      <c r="I228" s="30" t="s">
        <v>24</v>
      </c>
      <c r="J228" s="32" t="s">
        <v>25</v>
      </c>
      <c r="K228" s="28">
        <v>352</v>
      </c>
      <c r="L228" s="31">
        <v>45206</v>
      </c>
      <c r="M228" s="33" t="s">
        <v>11</v>
      </c>
    </row>
    <row r="229" spans="7:13" ht="23.1" hidden="1" customHeight="1" x14ac:dyDescent="0.25">
      <c r="G229" s="30" t="s">
        <v>49</v>
      </c>
      <c r="H229" s="30" t="s">
        <v>8</v>
      </c>
      <c r="I229" s="30" t="s">
        <v>24</v>
      </c>
      <c r="J229" s="32" t="s">
        <v>26</v>
      </c>
      <c r="K229" s="28">
        <v>100</v>
      </c>
      <c r="L229" s="31">
        <v>45202</v>
      </c>
      <c r="M229" s="33" t="s">
        <v>11</v>
      </c>
    </row>
    <row r="230" spans="7:13" ht="23.1" hidden="1" customHeight="1" x14ac:dyDescent="0.25">
      <c r="G230" s="30" t="s">
        <v>49</v>
      </c>
      <c r="H230" s="30" t="s">
        <v>8</v>
      </c>
      <c r="I230" s="30" t="s">
        <v>24</v>
      </c>
      <c r="J230" s="32" t="s">
        <v>27</v>
      </c>
      <c r="K230" s="28">
        <v>220</v>
      </c>
      <c r="L230" s="31">
        <v>45203</v>
      </c>
      <c r="M230" s="33" t="s">
        <v>11</v>
      </c>
    </row>
    <row r="231" spans="7:13" ht="23.1" hidden="1" customHeight="1" x14ac:dyDescent="0.25">
      <c r="G231" s="30" t="s">
        <v>49</v>
      </c>
      <c r="H231" s="30" t="s">
        <v>8</v>
      </c>
      <c r="I231" s="30" t="s">
        <v>24</v>
      </c>
      <c r="J231" s="32" t="s">
        <v>28</v>
      </c>
      <c r="K231" s="28">
        <v>187</v>
      </c>
      <c r="L231" s="31">
        <v>45205</v>
      </c>
      <c r="M231" s="33" t="s">
        <v>11</v>
      </c>
    </row>
    <row r="232" spans="7:13" ht="23.1" hidden="1" customHeight="1" x14ac:dyDescent="0.25">
      <c r="G232" s="30" t="s">
        <v>49</v>
      </c>
      <c r="H232" s="30" t="s">
        <v>8</v>
      </c>
      <c r="I232" s="30" t="s">
        <v>24</v>
      </c>
      <c r="J232" s="32" t="s">
        <v>29</v>
      </c>
      <c r="K232" s="28">
        <v>1045</v>
      </c>
      <c r="L232" s="31">
        <v>45206</v>
      </c>
      <c r="M232" s="33" t="s">
        <v>11</v>
      </c>
    </row>
    <row r="233" spans="7:13" ht="23.1" hidden="1" customHeight="1" x14ac:dyDescent="0.25">
      <c r="G233" s="30" t="s">
        <v>49</v>
      </c>
      <c r="H233" s="30" t="s">
        <v>8</v>
      </c>
      <c r="I233" s="30" t="s">
        <v>24</v>
      </c>
      <c r="J233" s="32" t="s">
        <v>30</v>
      </c>
      <c r="K233" s="28">
        <v>110</v>
      </c>
      <c r="L233" s="31">
        <v>45207</v>
      </c>
      <c r="M233" s="33" t="s">
        <v>11</v>
      </c>
    </row>
    <row r="234" spans="7:13" ht="23.1" hidden="1" customHeight="1" x14ac:dyDescent="0.25">
      <c r="G234" s="30" t="s">
        <v>49</v>
      </c>
      <c r="H234" s="30" t="s">
        <v>8</v>
      </c>
      <c r="I234" s="30" t="s">
        <v>24</v>
      </c>
      <c r="J234" s="32" t="s">
        <v>31</v>
      </c>
      <c r="K234" s="28">
        <v>36</v>
      </c>
      <c r="L234" s="31">
        <v>45208</v>
      </c>
      <c r="M234" s="33" t="s">
        <v>11</v>
      </c>
    </row>
    <row r="235" spans="7:13" ht="23.1" hidden="1" customHeight="1" x14ac:dyDescent="0.25">
      <c r="G235" s="30" t="s">
        <v>49</v>
      </c>
      <c r="H235" s="30" t="s">
        <v>8</v>
      </c>
      <c r="I235" s="30" t="s">
        <v>24</v>
      </c>
      <c r="J235" s="32" t="s">
        <v>19</v>
      </c>
      <c r="K235" s="28">
        <v>55</v>
      </c>
      <c r="L235" s="31">
        <v>45203</v>
      </c>
      <c r="M235" s="33" t="s">
        <v>11</v>
      </c>
    </row>
    <row r="236" spans="7:13" ht="23.1" hidden="1" customHeight="1" x14ac:dyDescent="0.25">
      <c r="G236" s="30" t="s">
        <v>49</v>
      </c>
      <c r="H236" s="30" t="s">
        <v>32</v>
      </c>
      <c r="I236" s="30" t="s">
        <v>33</v>
      </c>
      <c r="J236" s="32" t="s">
        <v>34</v>
      </c>
      <c r="K236" s="29">
        <v>13000</v>
      </c>
      <c r="L236" s="31"/>
      <c r="M236" s="33"/>
    </row>
    <row r="237" spans="7:13" ht="23.1" hidden="1" customHeight="1" x14ac:dyDescent="0.25">
      <c r="G237" s="30" t="s">
        <v>49</v>
      </c>
      <c r="H237" s="30" t="s">
        <v>32</v>
      </c>
      <c r="I237" s="30" t="s">
        <v>33</v>
      </c>
      <c r="J237" s="32" t="s">
        <v>35</v>
      </c>
      <c r="K237" s="29">
        <v>3000</v>
      </c>
      <c r="L237" s="31"/>
      <c r="M237" s="33"/>
    </row>
    <row r="238" spans="7:13" ht="23.1" hidden="1" customHeight="1" x14ac:dyDescent="0.25">
      <c r="G238" s="30" t="s">
        <v>49</v>
      </c>
      <c r="H238" s="30" t="s">
        <v>32</v>
      </c>
      <c r="I238" s="30" t="s">
        <v>36</v>
      </c>
      <c r="J238" s="32" t="s">
        <v>37</v>
      </c>
      <c r="K238" s="29">
        <v>1900</v>
      </c>
      <c r="L238" s="31"/>
      <c r="M238" s="33"/>
    </row>
    <row r="239" spans="7:13" ht="23.1" hidden="1" customHeight="1" x14ac:dyDescent="0.25">
      <c r="G239" s="30" t="s">
        <v>49</v>
      </c>
      <c r="H239" s="30" t="s">
        <v>32</v>
      </c>
      <c r="I239" s="30" t="s">
        <v>36</v>
      </c>
      <c r="J239" s="32" t="s">
        <v>38</v>
      </c>
      <c r="K239" s="29">
        <v>170</v>
      </c>
      <c r="L239" s="31"/>
      <c r="M239" s="33"/>
    </row>
    <row r="240" spans="7:13" ht="23.1" hidden="1" customHeight="1" x14ac:dyDescent="0.25">
      <c r="G240" s="30" t="s">
        <v>48</v>
      </c>
      <c r="H240" s="30" t="s">
        <v>8</v>
      </c>
      <c r="I240" s="30" t="s">
        <v>9</v>
      </c>
      <c r="J240" s="32" t="s">
        <v>10</v>
      </c>
      <c r="K240" s="28">
        <v>450</v>
      </c>
      <c r="L240" s="31">
        <v>45238</v>
      </c>
      <c r="M240" s="33" t="s">
        <v>11</v>
      </c>
    </row>
    <row r="241" spans="7:13" ht="23.1" hidden="1" customHeight="1" x14ac:dyDescent="0.25">
      <c r="G241" s="30" t="s">
        <v>48</v>
      </c>
      <c r="H241" s="30" t="s">
        <v>8</v>
      </c>
      <c r="I241" s="30" t="s">
        <v>9</v>
      </c>
      <c r="J241" s="32" t="s">
        <v>12</v>
      </c>
      <c r="K241" s="28">
        <v>308</v>
      </c>
      <c r="L241" s="31">
        <v>45233</v>
      </c>
      <c r="M241" s="33" t="s">
        <v>11</v>
      </c>
    </row>
    <row r="242" spans="7:13" ht="23.1" hidden="1" customHeight="1" x14ac:dyDescent="0.25">
      <c r="G242" s="30" t="s">
        <v>48</v>
      </c>
      <c r="H242" s="30" t="s">
        <v>8</v>
      </c>
      <c r="I242" s="30" t="s">
        <v>9</v>
      </c>
      <c r="J242" s="32" t="s">
        <v>13</v>
      </c>
      <c r="K242" s="28">
        <v>85</v>
      </c>
      <c r="L242" s="31">
        <v>45234</v>
      </c>
      <c r="M242" s="33" t="s">
        <v>11</v>
      </c>
    </row>
    <row r="243" spans="7:13" ht="23.1" hidden="1" customHeight="1" x14ac:dyDescent="0.25">
      <c r="G243" s="30" t="s">
        <v>48</v>
      </c>
      <c r="H243" s="30" t="s">
        <v>8</v>
      </c>
      <c r="I243" s="30" t="s">
        <v>9</v>
      </c>
      <c r="J243" s="32" t="s">
        <v>14</v>
      </c>
      <c r="K243" s="28">
        <v>385</v>
      </c>
      <c r="L243" s="31">
        <v>45234</v>
      </c>
      <c r="M243" s="33" t="s">
        <v>11</v>
      </c>
    </row>
    <row r="244" spans="7:13" ht="23.1" hidden="1" customHeight="1" x14ac:dyDescent="0.25">
      <c r="G244" s="30" t="s">
        <v>48</v>
      </c>
      <c r="H244" s="30" t="s">
        <v>8</v>
      </c>
      <c r="I244" s="30" t="s">
        <v>9</v>
      </c>
      <c r="J244" s="32" t="s">
        <v>15</v>
      </c>
      <c r="K244" s="28">
        <v>120</v>
      </c>
      <c r="L244" s="31">
        <v>45236</v>
      </c>
      <c r="M244" s="33" t="s">
        <v>11</v>
      </c>
    </row>
    <row r="245" spans="7:13" ht="23.1" hidden="1" customHeight="1" x14ac:dyDescent="0.25">
      <c r="G245" s="30" t="s">
        <v>48</v>
      </c>
      <c r="H245" s="30" t="s">
        <v>8</v>
      </c>
      <c r="I245" s="30" t="s">
        <v>9</v>
      </c>
      <c r="J245" s="32" t="s">
        <v>16</v>
      </c>
      <c r="K245" s="28">
        <v>270</v>
      </c>
      <c r="L245" s="31">
        <v>45237</v>
      </c>
      <c r="M245" s="33" t="s">
        <v>11</v>
      </c>
    </row>
    <row r="246" spans="7:13" ht="23.1" hidden="1" customHeight="1" x14ac:dyDescent="0.25">
      <c r="G246" s="30" t="s">
        <v>48</v>
      </c>
      <c r="H246" s="30" t="s">
        <v>8</v>
      </c>
      <c r="I246" s="30" t="s">
        <v>9</v>
      </c>
      <c r="J246" s="32" t="s">
        <v>17</v>
      </c>
      <c r="K246" s="28">
        <v>1650</v>
      </c>
      <c r="L246" s="31">
        <v>45236</v>
      </c>
      <c r="M246" s="33" t="s">
        <v>11</v>
      </c>
    </row>
    <row r="247" spans="7:13" ht="23.1" hidden="1" customHeight="1" x14ac:dyDescent="0.25">
      <c r="G247" s="30" t="s">
        <v>48</v>
      </c>
      <c r="H247" s="30" t="s">
        <v>8</v>
      </c>
      <c r="I247" s="30" t="s">
        <v>9</v>
      </c>
      <c r="J247" s="32" t="s">
        <v>18</v>
      </c>
      <c r="K247" s="28">
        <v>77</v>
      </c>
      <c r="L247" s="31">
        <v>45237</v>
      </c>
      <c r="M247" s="33" t="s">
        <v>11</v>
      </c>
    </row>
    <row r="248" spans="7:13" ht="23.1" hidden="1" customHeight="1" x14ac:dyDescent="0.25">
      <c r="G248" s="30" t="s">
        <v>48</v>
      </c>
      <c r="H248" s="30" t="s">
        <v>8</v>
      </c>
      <c r="I248" s="30" t="s">
        <v>9</v>
      </c>
      <c r="J248" s="32" t="s">
        <v>19</v>
      </c>
      <c r="K248" s="28">
        <v>473</v>
      </c>
      <c r="L248" s="31">
        <v>45238</v>
      </c>
      <c r="M248" s="33" t="s">
        <v>11</v>
      </c>
    </row>
    <row r="249" spans="7:13" ht="23.1" hidden="1" customHeight="1" x14ac:dyDescent="0.25">
      <c r="G249" s="30" t="s">
        <v>48</v>
      </c>
      <c r="H249" s="30" t="s">
        <v>8</v>
      </c>
      <c r="I249" s="30" t="s">
        <v>20</v>
      </c>
      <c r="J249" s="32" t="s">
        <v>21</v>
      </c>
      <c r="K249" s="28">
        <v>1210</v>
      </c>
      <c r="L249" s="31">
        <v>45239</v>
      </c>
      <c r="M249" s="33" t="s">
        <v>11</v>
      </c>
    </row>
    <row r="250" spans="7:13" ht="23.1" hidden="1" customHeight="1" x14ac:dyDescent="0.25">
      <c r="G250" s="30" t="s">
        <v>48</v>
      </c>
      <c r="H250" s="30" t="s">
        <v>8</v>
      </c>
      <c r="I250" s="30" t="s">
        <v>20</v>
      </c>
      <c r="J250" s="32" t="s">
        <v>22</v>
      </c>
      <c r="K250" s="28">
        <v>770</v>
      </c>
      <c r="L250" s="31">
        <v>45234</v>
      </c>
      <c r="M250" s="33" t="s">
        <v>11</v>
      </c>
    </row>
    <row r="251" spans="7:13" ht="23.1" hidden="1" customHeight="1" x14ac:dyDescent="0.25">
      <c r="G251" s="30" t="s">
        <v>48</v>
      </c>
      <c r="H251" s="30" t="s">
        <v>8</v>
      </c>
      <c r="I251" s="30" t="s">
        <v>20</v>
      </c>
      <c r="J251" s="32" t="s">
        <v>23</v>
      </c>
      <c r="K251" s="28">
        <v>440</v>
      </c>
      <c r="L251" s="31">
        <v>45235</v>
      </c>
      <c r="M251" s="33" t="s">
        <v>11</v>
      </c>
    </row>
    <row r="252" spans="7:13" ht="23.1" hidden="1" customHeight="1" x14ac:dyDescent="0.25">
      <c r="G252" s="30" t="s">
        <v>48</v>
      </c>
      <c r="H252" s="30" t="s">
        <v>8</v>
      </c>
      <c r="I252" s="30" t="s">
        <v>24</v>
      </c>
      <c r="J252" s="32" t="s">
        <v>10</v>
      </c>
      <c r="K252" s="28">
        <v>88</v>
      </c>
      <c r="L252" s="31">
        <v>45236</v>
      </c>
      <c r="M252" s="33" t="s">
        <v>11</v>
      </c>
    </row>
    <row r="253" spans="7:13" ht="23.1" hidden="1" customHeight="1" x14ac:dyDescent="0.25">
      <c r="G253" s="30" t="s">
        <v>48</v>
      </c>
      <c r="H253" s="30" t="s">
        <v>8</v>
      </c>
      <c r="I253" s="30" t="s">
        <v>24</v>
      </c>
      <c r="J253" s="32" t="s">
        <v>25</v>
      </c>
      <c r="K253" s="28">
        <v>352</v>
      </c>
      <c r="L253" s="31">
        <v>45237</v>
      </c>
      <c r="M253" s="33" t="s">
        <v>11</v>
      </c>
    </row>
    <row r="254" spans="7:13" ht="23.1" hidden="1" customHeight="1" x14ac:dyDescent="0.25">
      <c r="G254" s="30" t="s">
        <v>48</v>
      </c>
      <c r="H254" s="30" t="s">
        <v>8</v>
      </c>
      <c r="I254" s="30" t="s">
        <v>24</v>
      </c>
      <c r="J254" s="32" t="s">
        <v>26</v>
      </c>
      <c r="K254" s="28">
        <v>100</v>
      </c>
      <c r="L254" s="31">
        <v>45233</v>
      </c>
      <c r="M254" s="33" t="s">
        <v>11</v>
      </c>
    </row>
    <row r="255" spans="7:13" ht="23.1" hidden="1" customHeight="1" x14ac:dyDescent="0.25">
      <c r="G255" s="30" t="s">
        <v>48</v>
      </c>
      <c r="H255" s="30" t="s">
        <v>8</v>
      </c>
      <c r="I255" s="30" t="s">
        <v>24</v>
      </c>
      <c r="J255" s="32" t="s">
        <v>27</v>
      </c>
      <c r="K255" s="28">
        <v>220</v>
      </c>
      <c r="L255" s="31">
        <v>45234</v>
      </c>
      <c r="M255" s="33" t="s">
        <v>11</v>
      </c>
    </row>
    <row r="256" spans="7:13" ht="23.1" hidden="1" customHeight="1" x14ac:dyDescent="0.25">
      <c r="G256" s="30" t="s">
        <v>48</v>
      </c>
      <c r="H256" s="30" t="s">
        <v>8</v>
      </c>
      <c r="I256" s="30" t="s">
        <v>24</v>
      </c>
      <c r="J256" s="32" t="s">
        <v>28</v>
      </c>
      <c r="K256" s="28">
        <v>187</v>
      </c>
      <c r="L256" s="31">
        <v>45236</v>
      </c>
      <c r="M256" s="33" t="s">
        <v>11</v>
      </c>
    </row>
    <row r="257" spans="7:13" ht="23.1" hidden="1" customHeight="1" x14ac:dyDescent="0.25">
      <c r="G257" s="30" t="s">
        <v>48</v>
      </c>
      <c r="H257" s="30" t="s">
        <v>8</v>
      </c>
      <c r="I257" s="30" t="s">
        <v>24</v>
      </c>
      <c r="J257" s="32" t="s">
        <v>29</v>
      </c>
      <c r="K257" s="28">
        <v>1045</v>
      </c>
      <c r="L257" s="31">
        <v>45237</v>
      </c>
      <c r="M257" s="33" t="s">
        <v>11</v>
      </c>
    </row>
    <row r="258" spans="7:13" ht="23.1" hidden="1" customHeight="1" x14ac:dyDescent="0.25">
      <c r="G258" s="30" t="s">
        <v>48</v>
      </c>
      <c r="H258" s="30" t="s">
        <v>8</v>
      </c>
      <c r="I258" s="30" t="s">
        <v>24</v>
      </c>
      <c r="J258" s="32" t="s">
        <v>30</v>
      </c>
      <c r="K258" s="28">
        <v>110</v>
      </c>
      <c r="L258" s="31">
        <v>45238</v>
      </c>
      <c r="M258" s="33" t="s">
        <v>11</v>
      </c>
    </row>
    <row r="259" spans="7:13" ht="23.1" hidden="1" customHeight="1" x14ac:dyDescent="0.25">
      <c r="G259" s="30" t="s">
        <v>48</v>
      </c>
      <c r="H259" s="30" t="s">
        <v>8</v>
      </c>
      <c r="I259" s="30" t="s">
        <v>24</v>
      </c>
      <c r="J259" s="32" t="s">
        <v>31</v>
      </c>
      <c r="K259" s="28">
        <v>33</v>
      </c>
      <c r="L259" s="31">
        <v>45239</v>
      </c>
      <c r="M259" s="33" t="s">
        <v>11</v>
      </c>
    </row>
    <row r="260" spans="7:13" ht="23.1" hidden="1" customHeight="1" x14ac:dyDescent="0.25">
      <c r="G260" s="30" t="s">
        <v>48</v>
      </c>
      <c r="H260" s="30" t="s">
        <v>8</v>
      </c>
      <c r="I260" s="30" t="s">
        <v>24</v>
      </c>
      <c r="J260" s="32" t="s">
        <v>19</v>
      </c>
      <c r="K260" s="28">
        <v>55</v>
      </c>
      <c r="L260" s="31">
        <v>45234</v>
      </c>
      <c r="M260" s="33" t="s">
        <v>11</v>
      </c>
    </row>
    <row r="261" spans="7:13" ht="23.1" hidden="1" customHeight="1" x14ac:dyDescent="0.25">
      <c r="G261" s="30" t="s">
        <v>48</v>
      </c>
      <c r="H261" s="30" t="s">
        <v>32</v>
      </c>
      <c r="I261" s="30" t="s">
        <v>33</v>
      </c>
      <c r="J261" s="32" t="s">
        <v>34</v>
      </c>
      <c r="K261" s="29">
        <v>5000</v>
      </c>
      <c r="L261" s="31"/>
      <c r="M261" s="33"/>
    </row>
    <row r="262" spans="7:13" ht="23.1" hidden="1" customHeight="1" x14ac:dyDescent="0.25">
      <c r="G262" s="30" t="s">
        <v>48</v>
      </c>
      <c r="H262" s="30" t="s">
        <v>32</v>
      </c>
      <c r="I262" s="30" t="s">
        <v>33</v>
      </c>
      <c r="J262" s="32" t="s">
        <v>35</v>
      </c>
      <c r="K262" s="29">
        <v>990</v>
      </c>
      <c r="L262" s="31"/>
      <c r="M262" s="33"/>
    </row>
    <row r="263" spans="7:13" ht="23.1" hidden="1" customHeight="1" x14ac:dyDescent="0.25">
      <c r="G263" s="30" t="s">
        <v>48</v>
      </c>
      <c r="H263" s="30" t="s">
        <v>32</v>
      </c>
      <c r="I263" s="30" t="s">
        <v>36</v>
      </c>
      <c r="J263" s="32" t="s">
        <v>37</v>
      </c>
      <c r="K263" s="29">
        <v>350</v>
      </c>
      <c r="L263" s="31"/>
      <c r="M263" s="33"/>
    </row>
    <row r="264" spans="7:13" ht="23.1" hidden="1" customHeight="1" x14ac:dyDescent="0.25">
      <c r="G264" s="30" t="s">
        <v>48</v>
      </c>
      <c r="H264" s="30" t="s">
        <v>32</v>
      </c>
      <c r="I264" s="30" t="s">
        <v>36</v>
      </c>
      <c r="J264" s="32" t="s">
        <v>38</v>
      </c>
      <c r="K264" s="29">
        <v>120</v>
      </c>
      <c r="L264" s="31"/>
      <c r="M264" s="33"/>
    </row>
    <row r="265" spans="7:13" ht="23.1" hidden="1" customHeight="1" x14ac:dyDescent="0.25">
      <c r="G265" s="30" t="s">
        <v>39</v>
      </c>
      <c r="H265" s="30" t="s">
        <v>8</v>
      </c>
      <c r="I265" s="30" t="s">
        <v>9</v>
      </c>
      <c r="J265" s="32" t="s">
        <v>10</v>
      </c>
      <c r="K265" s="28">
        <v>440</v>
      </c>
      <c r="L265" s="31">
        <v>45139</v>
      </c>
      <c r="M265" s="33" t="s">
        <v>11</v>
      </c>
    </row>
    <row r="266" spans="7:13" ht="23.1" hidden="1" customHeight="1" x14ac:dyDescent="0.25">
      <c r="G266" s="30" t="s">
        <v>39</v>
      </c>
      <c r="H266" s="30" t="s">
        <v>8</v>
      </c>
      <c r="I266" s="30" t="s">
        <v>9</v>
      </c>
      <c r="J266" s="32" t="s">
        <v>12</v>
      </c>
      <c r="K266" s="28">
        <v>308</v>
      </c>
      <c r="L266" s="31">
        <v>45145</v>
      </c>
      <c r="M266" s="33" t="s">
        <v>11</v>
      </c>
    </row>
    <row r="267" spans="7:13" ht="23.1" hidden="1" customHeight="1" x14ac:dyDescent="0.25">
      <c r="G267" s="30" t="s">
        <v>39</v>
      </c>
      <c r="H267" s="30" t="s">
        <v>8</v>
      </c>
      <c r="I267" s="30" t="s">
        <v>9</v>
      </c>
      <c r="J267" s="32" t="s">
        <v>13</v>
      </c>
      <c r="K267" s="28">
        <v>85</v>
      </c>
      <c r="L267" s="31">
        <v>45140</v>
      </c>
      <c r="M267" s="33" t="s">
        <v>11</v>
      </c>
    </row>
    <row r="268" spans="7:13" ht="23.1" hidden="1" customHeight="1" x14ac:dyDescent="0.25">
      <c r="G268" s="30" t="s">
        <v>39</v>
      </c>
      <c r="H268" s="30" t="s">
        <v>8</v>
      </c>
      <c r="I268" s="30" t="s">
        <v>9</v>
      </c>
      <c r="J268" s="32" t="s">
        <v>14</v>
      </c>
      <c r="K268" s="28">
        <v>385</v>
      </c>
      <c r="L268" s="31">
        <v>45142</v>
      </c>
      <c r="M268" s="33" t="s">
        <v>11</v>
      </c>
    </row>
    <row r="269" spans="7:13" ht="23.1" hidden="1" customHeight="1" x14ac:dyDescent="0.25">
      <c r="G269" s="30" t="s">
        <v>39</v>
      </c>
      <c r="H269" s="30" t="s">
        <v>8</v>
      </c>
      <c r="I269" s="30" t="s">
        <v>9</v>
      </c>
      <c r="J269" s="32" t="s">
        <v>15</v>
      </c>
      <c r="K269" s="28">
        <v>110</v>
      </c>
      <c r="L269" s="31">
        <v>45142</v>
      </c>
      <c r="M269" s="33" t="s">
        <v>11</v>
      </c>
    </row>
    <row r="270" spans="7:13" ht="23.1" hidden="1" customHeight="1" x14ac:dyDescent="0.25">
      <c r="G270" s="30" t="s">
        <v>39</v>
      </c>
      <c r="H270" s="30" t="s">
        <v>8</v>
      </c>
      <c r="I270" s="30" t="s">
        <v>9</v>
      </c>
      <c r="J270" s="32" t="s">
        <v>16</v>
      </c>
      <c r="K270" s="28">
        <v>270</v>
      </c>
      <c r="L270" s="31">
        <v>45143</v>
      </c>
      <c r="M270" s="33" t="s">
        <v>40</v>
      </c>
    </row>
    <row r="271" spans="7:13" ht="23.1" hidden="1" customHeight="1" x14ac:dyDescent="0.25">
      <c r="G271" s="30" t="s">
        <v>39</v>
      </c>
      <c r="H271" s="30" t="s">
        <v>8</v>
      </c>
      <c r="I271" s="30" t="s">
        <v>9</v>
      </c>
      <c r="J271" s="32" t="s">
        <v>17</v>
      </c>
      <c r="K271" s="28">
        <v>2500</v>
      </c>
      <c r="L271" s="31">
        <v>45144</v>
      </c>
      <c r="M271" s="33" t="s">
        <v>11</v>
      </c>
    </row>
    <row r="272" spans="7:13" ht="23.1" hidden="1" customHeight="1" x14ac:dyDescent="0.25">
      <c r="G272" s="30" t="s">
        <v>39</v>
      </c>
      <c r="H272" s="30" t="s">
        <v>8</v>
      </c>
      <c r="I272" s="30" t="s">
        <v>9</v>
      </c>
      <c r="J272" s="32" t="s">
        <v>18</v>
      </c>
      <c r="K272" s="28">
        <v>77</v>
      </c>
      <c r="L272" s="31">
        <v>45145</v>
      </c>
      <c r="M272" s="33" t="s">
        <v>11</v>
      </c>
    </row>
    <row r="273" spans="7:13" ht="23.1" hidden="1" customHeight="1" x14ac:dyDescent="0.25">
      <c r="G273" s="30" t="s">
        <v>39</v>
      </c>
      <c r="H273" s="30" t="s">
        <v>8</v>
      </c>
      <c r="I273" s="30" t="s">
        <v>9</v>
      </c>
      <c r="J273" s="32" t="s">
        <v>19</v>
      </c>
      <c r="K273" s="28">
        <v>473</v>
      </c>
      <c r="L273" s="31">
        <v>45146</v>
      </c>
      <c r="M273" s="33" t="s">
        <v>40</v>
      </c>
    </row>
    <row r="274" spans="7:13" ht="23.1" hidden="1" customHeight="1" x14ac:dyDescent="0.25">
      <c r="G274" s="30" t="s">
        <v>39</v>
      </c>
      <c r="H274" s="30" t="s">
        <v>8</v>
      </c>
      <c r="I274" s="30" t="s">
        <v>20</v>
      </c>
      <c r="J274" s="32" t="s">
        <v>21</v>
      </c>
      <c r="K274" s="28">
        <v>1210</v>
      </c>
      <c r="L274" s="31">
        <v>45147</v>
      </c>
      <c r="M274" s="33" t="s">
        <v>11</v>
      </c>
    </row>
    <row r="275" spans="7:13" ht="23.1" hidden="1" customHeight="1" x14ac:dyDescent="0.25">
      <c r="G275" s="30" t="s">
        <v>39</v>
      </c>
      <c r="H275" s="30" t="s">
        <v>8</v>
      </c>
      <c r="I275" s="30" t="s">
        <v>20</v>
      </c>
      <c r="J275" s="32" t="s">
        <v>22</v>
      </c>
      <c r="K275" s="28">
        <v>3000</v>
      </c>
      <c r="L275" s="31">
        <v>45142</v>
      </c>
      <c r="M275" s="33" t="s">
        <v>11</v>
      </c>
    </row>
    <row r="276" spans="7:13" ht="23.1" hidden="1" customHeight="1" x14ac:dyDescent="0.25">
      <c r="G276" s="30" t="s">
        <v>39</v>
      </c>
      <c r="H276" s="30" t="s">
        <v>8</v>
      </c>
      <c r="I276" s="30" t="s">
        <v>20</v>
      </c>
      <c r="J276" s="32" t="s">
        <v>23</v>
      </c>
      <c r="K276" s="28">
        <v>440</v>
      </c>
      <c r="L276" s="31">
        <v>45143</v>
      </c>
      <c r="M276" s="33" t="s">
        <v>40</v>
      </c>
    </row>
    <row r="277" spans="7:13" ht="23.1" hidden="1" customHeight="1" x14ac:dyDescent="0.25">
      <c r="G277" s="30" t="s">
        <v>39</v>
      </c>
      <c r="H277" s="30" t="s">
        <v>8</v>
      </c>
      <c r="I277" s="30" t="s">
        <v>24</v>
      </c>
      <c r="J277" s="32" t="s">
        <v>10</v>
      </c>
      <c r="K277" s="28">
        <v>88</v>
      </c>
      <c r="L277" s="31">
        <v>45144</v>
      </c>
      <c r="M277" s="33" t="s">
        <v>11</v>
      </c>
    </row>
    <row r="278" spans="7:13" ht="23.1" hidden="1" customHeight="1" x14ac:dyDescent="0.25">
      <c r="G278" s="30" t="s">
        <v>39</v>
      </c>
      <c r="H278" s="30" t="s">
        <v>8</v>
      </c>
      <c r="I278" s="30" t="s">
        <v>24</v>
      </c>
      <c r="J278" s="32" t="s">
        <v>25</v>
      </c>
      <c r="K278" s="28">
        <v>350</v>
      </c>
      <c r="L278" s="31">
        <v>45145</v>
      </c>
      <c r="M278" s="33" t="s">
        <v>11</v>
      </c>
    </row>
    <row r="279" spans="7:13" ht="23.1" hidden="1" customHeight="1" x14ac:dyDescent="0.25">
      <c r="G279" s="30" t="s">
        <v>39</v>
      </c>
      <c r="H279" s="30" t="s">
        <v>8</v>
      </c>
      <c r="I279" s="30" t="s">
        <v>24</v>
      </c>
      <c r="J279" s="32" t="s">
        <v>26</v>
      </c>
      <c r="K279" s="28">
        <v>200</v>
      </c>
      <c r="L279" s="31">
        <v>45141</v>
      </c>
      <c r="M279" s="33" t="s">
        <v>40</v>
      </c>
    </row>
    <row r="280" spans="7:13" ht="23.1" hidden="1" customHeight="1" x14ac:dyDescent="0.25">
      <c r="G280" s="30" t="s">
        <v>39</v>
      </c>
      <c r="H280" s="30" t="s">
        <v>8</v>
      </c>
      <c r="I280" s="30" t="s">
        <v>24</v>
      </c>
      <c r="J280" s="32" t="s">
        <v>27</v>
      </c>
      <c r="K280" s="28">
        <v>220</v>
      </c>
      <c r="L280" s="31">
        <v>45142</v>
      </c>
      <c r="M280" s="33" t="s">
        <v>11</v>
      </c>
    </row>
    <row r="281" spans="7:13" ht="23.1" hidden="1" customHeight="1" x14ac:dyDescent="0.25">
      <c r="G281" s="30" t="s">
        <v>39</v>
      </c>
      <c r="H281" s="30" t="s">
        <v>8</v>
      </c>
      <c r="I281" s="30" t="s">
        <v>24</v>
      </c>
      <c r="J281" s="32" t="s">
        <v>28</v>
      </c>
      <c r="K281" s="28">
        <v>187</v>
      </c>
      <c r="L281" s="31">
        <v>45143</v>
      </c>
      <c r="M281" s="33" t="s">
        <v>11</v>
      </c>
    </row>
    <row r="282" spans="7:13" ht="23.1" hidden="1" customHeight="1" x14ac:dyDescent="0.25">
      <c r="G282" s="30" t="s">
        <v>39</v>
      </c>
      <c r="H282" s="30" t="s">
        <v>8</v>
      </c>
      <c r="I282" s="30" t="s">
        <v>24</v>
      </c>
      <c r="J282" s="32" t="s">
        <v>29</v>
      </c>
      <c r="K282" s="28">
        <v>1045</v>
      </c>
      <c r="L282" s="31">
        <v>45144</v>
      </c>
      <c r="M282" s="33" t="s">
        <v>40</v>
      </c>
    </row>
    <row r="283" spans="7:13" ht="23.1" hidden="1" customHeight="1" x14ac:dyDescent="0.25">
      <c r="G283" s="30" t="s">
        <v>39</v>
      </c>
      <c r="H283" s="30" t="s">
        <v>8</v>
      </c>
      <c r="I283" s="30" t="s">
        <v>24</v>
      </c>
      <c r="J283" s="32" t="s">
        <v>30</v>
      </c>
      <c r="K283" s="28">
        <v>110</v>
      </c>
      <c r="L283" s="31">
        <v>45145</v>
      </c>
      <c r="M283" s="33" t="s">
        <v>11</v>
      </c>
    </row>
    <row r="284" spans="7:13" ht="23.1" hidden="1" customHeight="1" x14ac:dyDescent="0.25">
      <c r="G284" s="30" t="s">
        <v>39</v>
      </c>
      <c r="H284" s="30" t="s">
        <v>8</v>
      </c>
      <c r="I284" s="30" t="s">
        <v>24</v>
      </c>
      <c r="J284" s="32" t="s">
        <v>31</v>
      </c>
      <c r="K284" s="28">
        <v>39</v>
      </c>
      <c r="L284" s="31">
        <v>45146</v>
      </c>
      <c r="M284" s="33" t="s">
        <v>11</v>
      </c>
    </row>
    <row r="285" spans="7:13" ht="23.1" hidden="1" customHeight="1" x14ac:dyDescent="0.25">
      <c r="G285" s="30" t="s">
        <v>39</v>
      </c>
      <c r="H285" s="30" t="s">
        <v>8</v>
      </c>
      <c r="I285" s="30" t="s">
        <v>24</v>
      </c>
      <c r="J285" s="32" t="s">
        <v>19</v>
      </c>
      <c r="K285" s="28">
        <v>56</v>
      </c>
      <c r="L285" s="31">
        <v>45147</v>
      </c>
      <c r="M285" s="33" t="s">
        <v>11</v>
      </c>
    </row>
    <row r="286" spans="7:13" ht="23.1" hidden="1" customHeight="1" x14ac:dyDescent="0.25">
      <c r="G286" s="30" t="s">
        <v>39</v>
      </c>
      <c r="H286" s="30" t="s">
        <v>32</v>
      </c>
      <c r="I286" s="30" t="s">
        <v>33</v>
      </c>
      <c r="J286" s="32" t="s">
        <v>34</v>
      </c>
      <c r="K286" s="29">
        <v>13000</v>
      </c>
      <c r="L286" s="31"/>
      <c r="M286" s="33"/>
    </row>
    <row r="287" spans="7:13" ht="23.1" hidden="1" customHeight="1" x14ac:dyDescent="0.25">
      <c r="G287" s="30" t="s">
        <v>39</v>
      </c>
      <c r="H287" s="30" t="s">
        <v>32</v>
      </c>
      <c r="I287" s="30" t="s">
        <v>33</v>
      </c>
      <c r="J287" s="32" t="s">
        <v>35</v>
      </c>
      <c r="K287" s="29">
        <v>3000</v>
      </c>
      <c r="L287" s="31"/>
      <c r="M287" s="33"/>
    </row>
    <row r="288" spans="7:13" ht="23.1" hidden="1" customHeight="1" x14ac:dyDescent="0.25">
      <c r="G288" s="30" t="s">
        <v>39</v>
      </c>
      <c r="H288" s="30" t="s">
        <v>32</v>
      </c>
      <c r="I288" s="30" t="s">
        <v>36</v>
      </c>
      <c r="J288" s="32" t="s">
        <v>37</v>
      </c>
      <c r="K288" s="29">
        <v>1900</v>
      </c>
      <c r="L288" s="31"/>
      <c r="M288" s="33"/>
    </row>
    <row r="289" spans="7:13" ht="23.1" hidden="1" customHeight="1" x14ac:dyDescent="0.25">
      <c r="G289" s="30" t="s">
        <v>39</v>
      </c>
      <c r="H289" s="30" t="s">
        <v>32</v>
      </c>
      <c r="I289" s="30" t="s">
        <v>36</v>
      </c>
      <c r="J289" s="32" t="s">
        <v>38</v>
      </c>
      <c r="K289" s="29">
        <v>170</v>
      </c>
      <c r="L289" s="31"/>
      <c r="M289" s="33"/>
    </row>
    <row r="290" spans="7:13" ht="23.1" hidden="1" customHeight="1" x14ac:dyDescent="0.25">
      <c r="G290" s="30" t="s">
        <v>41</v>
      </c>
      <c r="H290" s="30" t="s">
        <v>8</v>
      </c>
      <c r="I290" s="30" t="s">
        <v>9</v>
      </c>
      <c r="J290" s="32" t="s">
        <v>10</v>
      </c>
      <c r="K290" s="28">
        <v>440</v>
      </c>
      <c r="L290" s="31">
        <v>45261</v>
      </c>
      <c r="M290" s="33" t="s">
        <v>11</v>
      </c>
    </row>
    <row r="291" spans="7:13" ht="23.1" hidden="1" customHeight="1" x14ac:dyDescent="0.25">
      <c r="G291" s="30" t="s">
        <v>41</v>
      </c>
      <c r="H291" s="30" t="s">
        <v>8</v>
      </c>
      <c r="I291" s="30" t="s">
        <v>9</v>
      </c>
      <c r="J291" s="32" t="s">
        <v>12</v>
      </c>
      <c r="K291" s="28">
        <v>308</v>
      </c>
      <c r="L291" s="31">
        <v>45267</v>
      </c>
      <c r="M291" s="33" t="s">
        <v>40</v>
      </c>
    </row>
    <row r="292" spans="7:13" ht="23.1" hidden="1" customHeight="1" x14ac:dyDescent="0.25">
      <c r="G292" s="30" t="s">
        <v>41</v>
      </c>
      <c r="H292" s="30" t="s">
        <v>8</v>
      </c>
      <c r="I292" s="30" t="s">
        <v>9</v>
      </c>
      <c r="J292" s="32" t="s">
        <v>13</v>
      </c>
      <c r="K292" s="28">
        <v>85</v>
      </c>
      <c r="L292" s="31">
        <v>45262</v>
      </c>
      <c r="M292" s="33" t="s">
        <v>11</v>
      </c>
    </row>
    <row r="293" spans="7:13" ht="23.1" hidden="1" customHeight="1" x14ac:dyDescent="0.25">
      <c r="G293" s="30" t="s">
        <v>41</v>
      </c>
      <c r="H293" s="30" t="s">
        <v>8</v>
      </c>
      <c r="I293" s="30" t="s">
        <v>9</v>
      </c>
      <c r="J293" s="32" t="s">
        <v>14</v>
      </c>
      <c r="K293" s="28">
        <v>385</v>
      </c>
      <c r="L293" s="31">
        <v>45264</v>
      </c>
      <c r="M293" s="33" t="s">
        <v>11</v>
      </c>
    </row>
    <row r="294" spans="7:13" ht="23.1" hidden="1" customHeight="1" x14ac:dyDescent="0.25">
      <c r="G294" s="30" t="s">
        <v>41</v>
      </c>
      <c r="H294" s="30" t="s">
        <v>8</v>
      </c>
      <c r="I294" s="30" t="s">
        <v>9</v>
      </c>
      <c r="J294" s="32" t="s">
        <v>15</v>
      </c>
      <c r="K294" s="28">
        <v>110</v>
      </c>
      <c r="L294" s="31">
        <v>45264</v>
      </c>
      <c r="M294" s="33" t="s">
        <v>40</v>
      </c>
    </row>
    <row r="295" spans="7:13" ht="23.1" hidden="1" customHeight="1" x14ac:dyDescent="0.25">
      <c r="G295" s="30" t="s">
        <v>41</v>
      </c>
      <c r="H295" s="30" t="s">
        <v>8</v>
      </c>
      <c r="I295" s="30" t="s">
        <v>9</v>
      </c>
      <c r="J295" s="32" t="s">
        <v>16</v>
      </c>
      <c r="K295" s="28">
        <v>270</v>
      </c>
      <c r="L295" s="31">
        <v>45265</v>
      </c>
      <c r="M295" s="33" t="s">
        <v>11</v>
      </c>
    </row>
    <row r="296" spans="7:13" ht="23.1" hidden="1" customHeight="1" x14ac:dyDescent="0.25">
      <c r="G296" s="30" t="s">
        <v>41</v>
      </c>
      <c r="H296" s="30" t="s">
        <v>8</v>
      </c>
      <c r="I296" s="30" t="s">
        <v>9</v>
      </c>
      <c r="J296" s="32" t="s">
        <v>17</v>
      </c>
      <c r="K296" s="28">
        <v>1550</v>
      </c>
      <c r="L296" s="31">
        <v>45266</v>
      </c>
      <c r="M296" s="33" t="s">
        <v>11</v>
      </c>
    </row>
    <row r="297" spans="7:13" ht="23.1" hidden="1" customHeight="1" x14ac:dyDescent="0.25">
      <c r="G297" s="30" t="s">
        <v>41</v>
      </c>
      <c r="H297" s="30" t="s">
        <v>8</v>
      </c>
      <c r="I297" s="30" t="s">
        <v>9</v>
      </c>
      <c r="J297" s="32" t="s">
        <v>18</v>
      </c>
      <c r="K297" s="28">
        <v>80</v>
      </c>
      <c r="L297" s="31">
        <v>45267</v>
      </c>
      <c r="M297" s="33" t="s">
        <v>40</v>
      </c>
    </row>
    <row r="298" spans="7:13" ht="23.1" hidden="1" customHeight="1" x14ac:dyDescent="0.25">
      <c r="G298" s="30" t="s">
        <v>41</v>
      </c>
      <c r="H298" s="30" t="s">
        <v>8</v>
      </c>
      <c r="I298" s="30" t="s">
        <v>9</v>
      </c>
      <c r="J298" s="32" t="s">
        <v>19</v>
      </c>
      <c r="K298" s="28">
        <v>500</v>
      </c>
      <c r="L298" s="31">
        <v>45268</v>
      </c>
      <c r="M298" s="33" t="s">
        <v>11</v>
      </c>
    </row>
    <row r="299" spans="7:13" ht="23.1" hidden="1" customHeight="1" x14ac:dyDescent="0.25">
      <c r="G299" s="30" t="s">
        <v>41</v>
      </c>
      <c r="H299" s="30" t="s">
        <v>8</v>
      </c>
      <c r="I299" s="30" t="s">
        <v>20</v>
      </c>
      <c r="J299" s="32" t="s">
        <v>21</v>
      </c>
      <c r="K299" s="28">
        <v>1300</v>
      </c>
      <c r="L299" s="31">
        <v>45269</v>
      </c>
      <c r="M299" s="33" t="s">
        <v>11</v>
      </c>
    </row>
    <row r="300" spans="7:13" ht="23.1" hidden="1" customHeight="1" x14ac:dyDescent="0.25">
      <c r="G300" s="30" t="s">
        <v>41</v>
      </c>
      <c r="H300" s="30" t="s">
        <v>8</v>
      </c>
      <c r="I300" s="30" t="s">
        <v>20</v>
      </c>
      <c r="J300" s="32" t="s">
        <v>22</v>
      </c>
      <c r="K300" s="28">
        <v>770</v>
      </c>
      <c r="L300" s="31">
        <v>45264</v>
      </c>
      <c r="M300" s="33" t="s">
        <v>11</v>
      </c>
    </row>
    <row r="301" spans="7:13" ht="23.1" hidden="1" customHeight="1" x14ac:dyDescent="0.25">
      <c r="G301" s="30" t="s">
        <v>41</v>
      </c>
      <c r="H301" s="30" t="s">
        <v>8</v>
      </c>
      <c r="I301" s="30" t="s">
        <v>20</v>
      </c>
      <c r="J301" s="32" t="s">
        <v>23</v>
      </c>
      <c r="K301" s="28">
        <v>450</v>
      </c>
      <c r="L301" s="31">
        <v>45265</v>
      </c>
      <c r="M301" s="33" t="s">
        <v>11</v>
      </c>
    </row>
    <row r="302" spans="7:13" ht="23.1" hidden="1" customHeight="1" x14ac:dyDescent="0.25">
      <c r="G302" s="30" t="s">
        <v>41</v>
      </c>
      <c r="H302" s="30" t="s">
        <v>8</v>
      </c>
      <c r="I302" s="30" t="s">
        <v>24</v>
      </c>
      <c r="J302" s="32" t="s">
        <v>10</v>
      </c>
      <c r="K302" s="28">
        <v>88</v>
      </c>
      <c r="L302" s="31">
        <v>45266</v>
      </c>
      <c r="M302" s="33" t="s">
        <v>11</v>
      </c>
    </row>
    <row r="303" spans="7:13" ht="23.1" hidden="1" customHeight="1" x14ac:dyDescent="0.25">
      <c r="G303" s="30" t="s">
        <v>41</v>
      </c>
      <c r="H303" s="30" t="s">
        <v>8</v>
      </c>
      <c r="I303" s="30" t="s">
        <v>24</v>
      </c>
      <c r="J303" s="32" t="s">
        <v>25</v>
      </c>
      <c r="K303" s="28">
        <v>352</v>
      </c>
      <c r="L303" s="31">
        <v>45267</v>
      </c>
      <c r="M303" s="33" t="s">
        <v>11</v>
      </c>
    </row>
    <row r="304" spans="7:13" ht="23.1" hidden="1" customHeight="1" x14ac:dyDescent="0.25">
      <c r="G304" s="30" t="s">
        <v>41</v>
      </c>
      <c r="H304" s="30" t="s">
        <v>8</v>
      </c>
      <c r="I304" s="30" t="s">
        <v>24</v>
      </c>
      <c r="J304" s="32" t="s">
        <v>26</v>
      </c>
      <c r="K304" s="28">
        <v>100</v>
      </c>
      <c r="L304" s="31">
        <v>45263</v>
      </c>
      <c r="M304" s="33" t="s">
        <v>11</v>
      </c>
    </row>
    <row r="305" spans="7:13" ht="23.1" hidden="1" customHeight="1" x14ac:dyDescent="0.25">
      <c r="G305" s="30" t="s">
        <v>41</v>
      </c>
      <c r="H305" s="30" t="s">
        <v>8</v>
      </c>
      <c r="I305" s="30" t="s">
        <v>24</v>
      </c>
      <c r="J305" s="32" t="s">
        <v>27</v>
      </c>
      <c r="K305" s="28">
        <v>220</v>
      </c>
      <c r="L305" s="31">
        <v>45264</v>
      </c>
      <c r="M305" s="33" t="s">
        <v>11</v>
      </c>
    </row>
    <row r="306" spans="7:13" ht="23.1" hidden="1" customHeight="1" x14ac:dyDescent="0.25">
      <c r="G306" s="30" t="s">
        <v>41</v>
      </c>
      <c r="H306" s="30" t="s">
        <v>8</v>
      </c>
      <c r="I306" s="30" t="s">
        <v>24</v>
      </c>
      <c r="J306" s="32" t="s">
        <v>28</v>
      </c>
      <c r="K306" s="28">
        <v>187</v>
      </c>
      <c r="L306" s="31">
        <v>45265</v>
      </c>
      <c r="M306" s="33" t="s">
        <v>11</v>
      </c>
    </row>
    <row r="307" spans="7:13" ht="23.1" hidden="1" customHeight="1" x14ac:dyDescent="0.25">
      <c r="G307" s="30" t="s">
        <v>41</v>
      </c>
      <c r="H307" s="30" t="s">
        <v>8</v>
      </c>
      <c r="I307" s="30" t="s">
        <v>24</v>
      </c>
      <c r="J307" s="32" t="s">
        <v>29</v>
      </c>
      <c r="K307" s="28">
        <v>1045</v>
      </c>
      <c r="L307" s="31">
        <v>45266</v>
      </c>
      <c r="M307" s="33" t="s">
        <v>11</v>
      </c>
    </row>
    <row r="308" spans="7:13" ht="23.1" hidden="1" customHeight="1" x14ac:dyDescent="0.25">
      <c r="G308" s="30" t="s">
        <v>41</v>
      </c>
      <c r="H308" s="30" t="s">
        <v>8</v>
      </c>
      <c r="I308" s="30" t="s">
        <v>24</v>
      </c>
      <c r="J308" s="32" t="s">
        <v>30</v>
      </c>
      <c r="K308" s="28">
        <v>120</v>
      </c>
      <c r="L308" s="31">
        <v>45267</v>
      </c>
      <c r="M308" s="33" t="s">
        <v>11</v>
      </c>
    </row>
    <row r="309" spans="7:13" ht="23.1" hidden="1" customHeight="1" x14ac:dyDescent="0.25">
      <c r="G309" s="30" t="s">
        <v>41</v>
      </c>
      <c r="H309" s="30" t="s">
        <v>8</v>
      </c>
      <c r="I309" s="30" t="s">
        <v>24</v>
      </c>
      <c r="J309" s="32" t="s">
        <v>31</v>
      </c>
      <c r="K309" s="28">
        <v>38</v>
      </c>
      <c r="L309" s="31">
        <v>45268</v>
      </c>
      <c r="M309" s="33" t="s">
        <v>11</v>
      </c>
    </row>
    <row r="310" spans="7:13" ht="23.1" hidden="1" customHeight="1" x14ac:dyDescent="0.25">
      <c r="G310" s="30" t="s">
        <v>41</v>
      </c>
      <c r="H310" s="30" t="s">
        <v>8</v>
      </c>
      <c r="I310" s="30" t="s">
        <v>24</v>
      </c>
      <c r="J310" s="32" t="s">
        <v>19</v>
      </c>
      <c r="K310" s="28">
        <v>55</v>
      </c>
      <c r="L310" s="31">
        <v>45269</v>
      </c>
      <c r="M310" s="33" t="s">
        <v>11</v>
      </c>
    </row>
    <row r="311" spans="7:13" ht="23.1" hidden="1" customHeight="1" x14ac:dyDescent="0.25">
      <c r="G311" s="30" t="s">
        <v>41</v>
      </c>
      <c r="H311" s="30" t="s">
        <v>32</v>
      </c>
      <c r="I311" s="30" t="s">
        <v>33</v>
      </c>
      <c r="J311" s="32" t="s">
        <v>34</v>
      </c>
      <c r="K311" s="29">
        <v>13000</v>
      </c>
      <c r="L311" s="31"/>
      <c r="M311" s="33"/>
    </row>
    <row r="312" spans="7:13" ht="23.1" hidden="1" customHeight="1" x14ac:dyDescent="0.25">
      <c r="G312" s="30" t="s">
        <v>41</v>
      </c>
      <c r="H312" s="30" t="s">
        <v>32</v>
      </c>
      <c r="I312" s="30" t="s">
        <v>33</v>
      </c>
      <c r="J312" s="32" t="s">
        <v>35</v>
      </c>
      <c r="K312" s="29">
        <v>3000</v>
      </c>
      <c r="L312" s="31"/>
      <c r="M312" s="33"/>
    </row>
    <row r="313" spans="7:13" ht="23.1" hidden="1" customHeight="1" x14ac:dyDescent="0.25">
      <c r="G313" s="30" t="s">
        <v>41</v>
      </c>
      <c r="H313" s="30" t="s">
        <v>32</v>
      </c>
      <c r="I313" s="30" t="s">
        <v>36</v>
      </c>
      <c r="J313" s="32" t="s">
        <v>37</v>
      </c>
      <c r="K313" s="29">
        <v>1900</v>
      </c>
      <c r="L313" s="31"/>
      <c r="M313" s="33"/>
    </row>
    <row r="314" spans="7:13" ht="23.1" hidden="1" customHeight="1" x14ac:dyDescent="0.25">
      <c r="G314" s="30" t="s">
        <v>41</v>
      </c>
      <c r="H314" s="30" t="s">
        <v>32</v>
      </c>
      <c r="I314" s="30" t="s">
        <v>36</v>
      </c>
      <c r="J314" s="32" t="s">
        <v>38</v>
      </c>
      <c r="K314" s="29">
        <v>170</v>
      </c>
      <c r="L314" s="31"/>
      <c r="M314" s="33"/>
    </row>
  </sheetData>
  <conditionalFormatting sqref="M15:M314">
    <cfRule type="containsText" dxfId="29" priority="1" operator="containsText" text="Late">
      <formula>NOT(ISERROR(SEARCH("Late",M15)))</formula>
    </cfRule>
  </conditionalFormatting>
  <dataValidations count="1">
    <dataValidation type="list" allowBlank="1" showInputMessage="1" showErrorMessage="1" sqref="M15:M314">
      <formula1>"Paid, Late"</formula1>
    </dataValidation>
  </dataValidations>
  <pageMargins left="0.7" right="0.7" top="0.75" bottom="0.75" header="0.3" footer="0.3"/>
  <pageSetup scale="31" orientation="portrait" r:id="rId1"/>
  <colBreaks count="1" manualBreakCount="1">
    <brk id="17" max="1048575" man="1"/>
  </colBreaks>
  <drawing r:id="rId2"/>
  <tableParts count="1">
    <tablePart r:id="rId3"/>
  </tableParts>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G13:N314"/>
  <sheetViews>
    <sheetView showGridLines="0" showRowColHeaders="0" zoomScale="46" zoomScaleNormal="46" workbookViewId="0">
      <selection activeCell="R19" sqref="R19"/>
    </sheetView>
  </sheetViews>
  <sheetFormatPr defaultColWidth="10.625" defaultRowHeight="20.100000000000001" customHeight="1" x14ac:dyDescent="0.25"/>
  <cols>
    <col min="1" max="6" width="10.625" style="25"/>
    <col min="7" max="7" width="13.375" style="26" customWidth="1"/>
    <col min="8" max="8" width="20.625" style="26" customWidth="1"/>
    <col min="9" max="9" width="25.625" style="26" customWidth="1"/>
    <col min="10" max="10" width="15.625" style="25" customWidth="1"/>
    <col min="11" max="13" width="25.625" style="25" customWidth="1"/>
    <col min="14" max="14" width="14.375" style="25" bestFit="1" customWidth="1"/>
    <col min="15" max="16384" width="10.625" style="25"/>
  </cols>
  <sheetData>
    <row r="13" spans="7:14" ht="20.100000000000001" customHeight="1" x14ac:dyDescent="0.25">
      <c r="G13" s="25"/>
      <c r="H13" s="25"/>
      <c r="I13" s="25"/>
    </row>
    <row r="14" spans="7:14" ht="20.100000000000001" customHeight="1" x14ac:dyDescent="0.25">
      <c r="G14"/>
      <c r="H14"/>
      <c r="I14"/>
      <c r="J14"/>
      <c r="K14"/>
      <c r="L14"/>
      <c r="M14"/>
    </row>
    <row r="15" spans="7:14" ht="23.1" customHeight="1" x14ac:dyDescent="0.25">
      <c r="G15"/>
      <c r="H15"/>
      <c r="I15"/>
      <c r="J15"/>
      <c r="K15"/>
      <c r="L15"/>
      <c r="M15"/>
      <c r="N15"/>
    </row>
    <row r="16" spans="7:14" ht="23.1" customHeight="1" x14ac:dyDescent="0.3">
      <c r="G16"/>
      <c r="H16" s="70" t="s">
        <v>59</v>
      </c>
      <c r="I16" s="71">
        <v>23111</v>
      </c>
      <c r="J16" s="34"/>
      <c r="K16" s="34"/>
      <c r="L16" s="34"/>
      <c r="M16" s="34"/>
      <c r="N16" s="35"/>
    </row>
    <row r="17" spans="7:14" ht="23.1" customHeight="1" x14ac:dyDescent="0.25">
      <c r="G17"/>
      <c r="H17" s="70" t="s">
        <v>60</v>
      </c>
      <c r="I17" s="71">
        <v>26344</v>
      </c>
      <c r="J17"/>
      <c r="K17" s="36"/>
      <c r="L17" s="36"/>
    </row>
    <row r="18" spans="7:14" ht="23.1" customHeight="1" x14ac:dyDescent="0.25">
      <c r="G18"/>
      <c r="H18" s="70" t="s">
        <v>61</v>
      </c>
      <c r="I18" s="71">
        <v>29577</v>
      </c>
      <c r="K18" s="37"/>
      <c r="L18" s="37"/>
    </row>
    <row r="19" spans="7:14" ht="23.1" customHeight="1" x14ac:dyDescent="0.25">
      <c r="G19"/>
      <c r="H19" s="70" t="s">
        <v>62</v>
      </c>
      <c r="I19" s="71">
        <v>32810</v>
      </c>
      <c r="K19" s="37"/>
      <c r="L19" s="37"/>
    </row>
    <row r="20" spans="7:14" ht="23.1" customHeight="1" x14ac:dyDescent="0.25">
      <c r="G20"/>
      <c r="H20" s="70" t="s">
        <v>63</v>
      </c>
      <c r="I20" s="71">
        <v>36043</v>
      </c>
      <c r="K20" s="37"/>
      <c r="L20" s="37"/>
    </row>
    <row r="21" spans="7:14" ht="23.1" customHeight="1" x14ac:dyDescent="0.25">
      <c r="G21"/>
      <c r="H21" s="70" t="s">
        <v>64</v>
      </c>
      <c r="I21" s="71">
        <v>39296</v>
      </c>
      <c r="K21" s="37"/>
      <c r="L21" s="37"/>
    </row>
    <row r="22" spans="7:14" ht="23.1" customHeight="1" x14ac:dyDescent="0.25">
      <c r="G22"/>
      <c r="H22" s="70" t="s">
        <v>65</v>
      </c>
      <c r="I22" s="71">
        <v>42508</v>
      </c>
      <c r="K22" s="37"/>
      <c r="L22" s="37"/>
      <c r="M22" s="72">
        <v>15700</v>
      </c>
      <c r="N22" s="73" t="s">
        <v>51</v>
      </c>
    </row>
    <row r="23" spans="7:14" ht="23.1" customHeight="1" x14ac:dyDescent="0.25">
      <c r="G23"/>
      <c r="H23" s="70" t="s">
        <v>70</v>
      </c>
      <c r="I23" s="71">
        <v>45742</v>
      </c>
      <c r="K23" s="37"/>
      <c r="L23" s="37"/>
      <c r="M23" s="72">
        <v>65800</v>
      </c>
      <c r="N23" s="73" t="s">
        <v>52</v>
      </c>
    </row>
    <row r="24" spans="7:14" ht="23.1" customHeight="1" x14ac:dyDescent="0.25">
      <c r="G24"/>
      <c r="H24" s="70" t="s">
        <v>69</v>
      </c>
      <c r="I24" s="71">
        <v>29577</v>
      </c>
      <c r="K24" s="37"/>
      <c r="L24" s="37"/>
      <c r="M24" s="72">
        <v>22500</v>
      </c>
      <c r="N24" s="73" t="s">
        <v>53</v>
      </c>
    </row>
    <row r="25" spans="7:14" ht="23.1" customHeight="1" x14ac:dyDescent="0.25">
      <c r="G25"/>
      <c r="H25" s="70" t="s">
        <v>66</v>
      </c>
      <c r="I25" s="71">
        <v>32810</v>
      </c>
      <c r="K25" s="37"/>
      <c r="L25" s="37"/>
      <c r="M25" s="72">
        <v>120000</v>
      </c>
      <c r="N25" s="73" t="s">
        <v>54</v>
      </c>
    </row>
    <row r="26" spans="7:14" ht="23.1" customHeight="1" x14ac:dyDescent="0.25">
      <c r="G26"/>
      <c r="H26" s="70" t="s">
        <v>67</v>
      </c>
      <c r="I26" s="71">
        <v>36043</v>
      </c>
      <c r="K26" s="37"/>
      <c r="L26" s="37"/>
      <c r="M26" s="72">
        <v>135000</v>
      </c>
      <c r="N26" s="73" t="s">
        <v>55</v>
      </c>
    </row>
    <row r="27" spans="7:14" ht="23.1" customHeight="1" x14ac:dyDescent="0.25">
      <c r="G27"/>
      <c r="H27" s="70" t="s">
        <v>68</v>
      </c>
      <c r="I27" s="71">
        <v>28000</v>
      </c>
      <c r="K27" s="37"/>
      <c r="L27" s="37"/>
    </row>
    <row r="28" spans="7:14" ht="23.1" customHeight="1" x14ac:dyDescent="0.3">
      <c r="G28"/>
      <c r="H28" s="34"/>
      <c r="K28" s="37"/>
      <c r="L28" s="37"/>
    </row>
    <row r="29" spans="7:14" ht="23.1" customHeight="1" x14ac:dyDescent="0.3">
      <c r="G29"/>
      <c r="H29" s="34"/>
      <c r="K29" s="37"/>
      <c r="L29" s="37"/>
      <c r="M29" s="37"/>
      <c r="N29" s="37"/>
    </row>
    <row r="30" spans="7:14" ht="23.1" customHeight="1" x14ac:dyDescent="0.3">
      <c r="G30"/>
      <c r="H30" s="34"/>
      <c r="I30" s="34"/>
      <c r="J30" s="34"/>
      <c r="K30" s="34"/>
      <c r="L30" s="34"/>
      <c r="M30" s="34"/>
      <c r="N30" s="35"/>
    </row>
    <row r="31" spans="7:14" ht="23.1" customHeight="1" x14ac:dyDescent="0.25">
      <c r="G31"/>
      <c r="H31"/>
      <c r="I31"/>
      <c r="J31"/>
      <c r="K31"/>
      <c r="L31"/>
      <c r="M31"/>
    </row>
    <row r="32" spans="7:14" ht="23.1" customHeight="1" x14ac:dyDescent="0.25">
      <c r="G32"/>
      <c r="H32"/>
      <c r="I32"/>
      <c r="J32"/>
      <c r="K32"/>
      <c r="L32"/>
      <c r="M32"/>
    </row>
    <row r="33" spans="7:13" ht="23.1" customHeight="1" x14ac:dyDescent="0.25">
      <c r="G33"/>
      <c r="H33"/>
      <c r="I33"/>
      <c r="J33"/>
      <c r="K33"/>
      <c r="L33"/>
      <c r="M33"/>
    </row>
    <row r="34" spans="7:13" ht="23.1" customHeight="1" x14ac:dyDescent="0.25">
      <c r="G34"/>
      <c r="H34"/>
      <c r="I34"/>
      <c r="J34"/>
      <c r="K34"/>
      <c r="L34"/>
      <c r="M34"/>
    </row>
    <row r="35" spans="7:13" ht="23.1" customHeight="1" x14ac:dyDescent="0.25">
      <c r="G35"/>
      <c r="H35"/>
      <c r="I35"/>
      <c r="J35"/>
      <c r="K35"/>
      <c r="L35"/>
      <c r="M35"/>
    </row>
    <row r="36" spans="7:13" ht="23.1" customHeight="1" x14ac:dyDescent="0.25">
      <c r="G36"/>
      <c r="H36"/>
      <c r="I36"/>
      <c r="J36"/>
      <c r="K36"/>
      <c r="L36"/>
      <c r="M36"/>
    </row>
    <row r="37" spans="7:13" ht="23.1" customHeight="1" x14ac:dyDescent="0.25">
      <c r="G37"/>
      <c r="H37"/>
      <c r="I37"/>
      <c r="J37"/>
      <c r="K37"/>
      <c r="L37"/>
      <c r="M37"/>
    </row>
    <row r="38" spans="7:13" ht="23.1" customHeight="1" x14ac:dyDescent="0.25">
      <c r="G38"/>
      <c r="H38"/>
      <c r="I38"/>
      <c r="J38"/>
      <c r="K38"/>
      <c r="L38"/>
      <c r="M38"/>
    </row>
    <row r="39" spans="7:13" ht="23.1" customHeight="1" x14ac:dyDescent="0.25">
      <c r="G39"/>
      <c r="H39"/>
      <c r="I39"/>
      <c r="J39"/>
      <c r="K39"/>
      <c r="L39"/>
      <c r="M39"/>
    </row>
    <row r="40" spans="7:13" ht="23.1" customHeight="1" x14ac:dyDescent="0.25">
      <c r="G40"/>
      <c r="H40"/>
      <c r="I40"/>
      <c r="J40"/>
      <c r="K40"/>
      <c r="L40"/>
      <c r="M40"/>
    </row>
    <row r="41" spans="7:13" ht="23.1" customHeight="1" x14ac:dyDescent="0.25">
      <c r="G41"/>
      <c r="H41"/>
      <c r="I41"/>
      <c r="J41"/>
      <c r="K41"/>
      <c r="L41"/>
      <c r="M41"/>
    </row>
    <row r="42" spans="7:13" ht="23.1" customHeight="1" x14ac:dyDescent="0.25">
      <c r="G42"/>
      <c r="H42"/>
      <c r="I42"/>
      <c r="J42"/>
      <c r="K42"/>
      <c r="L42"/>
      <c r="M42"/>
    </row>
    <row r="43" spans="7:13" ht="23.1" customHeight="1" x14ac:dyDescent="0.25">
      <c r="G43"/>
      <c r="H43"/>
      <c r="I43"/>
      <c r="J43"/>
      <c r="K43"/>
      <c r="L43"/>
      <c r="M43"/>
    </row>
    <row r="44" spans="7:13" ht="23.1" customHeight="1" x14ac:dyDescent="0.25">
      <c r="G44"/>
      <c r="H44"/>
      <c r="I44"/>
      <c r="J44"/>
      <c r="K44"/>
      <c r="L44"/>
      <c r="M44"/>
    </row>
    <row r="45" spans="7:13" ht="23.1" customHeight="1" x14ac:dyDescent="0.25">
      <c r="G45"/>
      <c r="H45"/>
      <c r="I45"/>
      <c r="J45"/>
      <c r="K45"/>
      <c r="L45"/>
      <c r="M45"/>
    </row>
    <row r="46" spans="7:13" ht="23.1" customHeight="1" x14ac:dyDescent="0.25">
      <c r="G46"/>
      <c r="H46"/>
      <c r="I46"/>
      <c r="J46"/>
      <c r="K46"/>
      <c r="L46"/>
      <c r="M46"/>
    </row>
    <row r="47" spans="7:13" ht="23.1" customHeight="1" x14ac:dyDescent="0.25">
      <c r="G47"/>
      <c r="H47"/>
      <c r="I47"/>
      <c r="J47"/>
      <c r="K47"/>
      <c r="L47"/>
      <c r="M47"/>
    </row>
    <row r="48" spans="7:13" ht="23.1" customHeight="1" x14ac:dyDescent="0.25">
      <c r="G48"/>
      <c r="H48"/>
      <c r="I48"/>
      <c r="J48"/>
      <c r="K48"/>
      <c r="L48"/>
      <c r="M48"/>
    </row>
    <row r="49" spans="7:13" ht="23.1" customHeight="1" x14ac:dyDescent="0.25">
      <c r="G49"/>
      <c r="H49"/>
      <c r="I49"/>
      <c r="J49"/>
      <c r="K49"/>
      <c r="L49"/>
      <c r="M49"/>
    </row>
    <row r="50" spans="7:13" ht="23.1" customHeight="1" x14ac:dyDescent="0.25">
      <c r="G50"/>
      <c r="H50"/>
      <c r="I50"/>
      <c r="J50"/>
      <c r="K50"/>
      <c r="L50"/>
      <c r="M50"/>
    </row>
    <row r="51" spans="7:13" ht="23.1" customHeight="1" x14ac:dyDescent="0.25">
      <c r="G51"/>
      <c r="H51"/>
      <c r="I51"/>
      <c r="J51"/>
      <c r="K51"/>
      <c r="L51"/>
      <c r="M51"/>
    </row>
    <row r="52" spans="7:13" ht="23.1" customHeight="1" x14ac:dyDescent="0.25">
      <c r="G52"/>
      <c r="H52"/>
      <c r="I52"/>
      <c r="J52"/>
      <c r="K52"/>
      <c r="L52"/>
      <c r="M52"/>
    </row>
    <row r="53" spans="7:13" ht="23.1" customHeight="1" x14ac:dyDescent="0.25">
      <c r="G53"/>
      <c r="H53"/>
      <c r="I53"/>
      <c r="J53"/>
      <c r="K53"/>
      <c r="L53"/>
      <c r="M53"/>
    </row>
    <row r="54" spans="7:13" ht="23.1" customHeight="1" x14ac:dyDescent="0.25">
      <c r="G54"/>
      <c r="H54"/>
      <c r="I54"/>
      <c r="J54"/>
      <c r="K54"/>
      <c r="L54"/>
      <c r="M54"/>
    </row>
    <row r="55" spans="7:13" ht="23.1" customHeight="1" x14ac:dyDescent="0.25">
      <c r="G55"/>
      <c r="H55"/>
      <c r="I55"/>
      <c r="J55"/>
      <c r="K55"/>
      <c r="L55"/>
      <c r="M55"/>
    </row>
    <row r="56" spans="7:13" ht="23.1" customHeight="1" x14ac:dyDescent="0.25">
      <c r="G56"/>
      <c r="H56"/>
      <c r="I56"/>
      <c r="J56"/>
      <c r="K56"/>
      <c r="L56"/>
      <c r="M56"/>
    </row>
    <row r="57" spans="7:13" ht="23.1" customHeight="1" x14ac:dyDescent="0.25">
      <c r="G57"/>
      <c r="H57"/>
      <c r="I57"/>
      <c r="J57"/>
      <c r="K57"/>
      <c r="L57"/>
      <c r="M57"/>
    </row>
    <row r="58" spans="7:13" ht="23.1" customHeight="1" x14ac:dyDescent="0.25">
      <c r="G58"/>
      <c r="H58"/>
      <c r="I58"/>
      <c r="J58"/>
      <c r="K58"/>
      <c r="L58"/>
      <c r="M58"/>
    </row>
    <row r="59" spans="7:13" ht="23.1" customHeight="1" x14ac:dyDescent="0.25">
      <c r="G59"/>
      <c r="H59"/>
      <c r="I59"/>
      <c r="J59"/>
      <c r="K59"/>
      <c r="L59"/>
      <c r="M59"/>
    </row>
    <row r="60" spans="7:13" ht="23.1" customHeight="1" x14ac:dyDescent="0.25">
      <c r="G60"/>
      <c r="H60"/>
      <c r="I60"/>
      <c r="J60"/>
      <c r="K60"/>
      <c r="L60"/>
      <c r="M60"/>
    </row>
    <row r="61" spans="7:13" ht="23.1" customHeight="1" x14ac:dyDescent="0.25">
      <c r="G61"/>
      <c r="H61"/>
      <c r="I61"/>
      <c r="J61"/>
      <c r="K61"/>
      <c r="L61"/>
      <c r="M61"/>
    </row>
    <row r="62" spans="7:13" ht="23.1" customHeight="1" x14ac:dyDescent="0.25">
      <c r="G62"/>
      <c r="H62"/>
      <c r="I62"/>
      <c r="J62"/>
      <c r="K62"/>
      <c r="L62"/>
      <c r="M62"/>
    </row>
    <row r="63" spans="7:13" ht="23.1" customHeight="1" x14ac:dyDescent="0.25">
      <c r="G63"/>
      <c r="H63"/>
      <c r="I63"/>
      <c r="J63"/>
      <c r="K63"/>
      <c r="L63"/>
      <c r="M63"/>
    </row>
    <row r="64" spans="7:13" ht="23.1" customHeight="1" x14ac:dyDescent="0.25">
      <c r="G64"/>
      <c r="H64"/>
      <c r="I64"/>
      <c r="J64"/>
      <c r="K64"/>
      <c r="L64"/>
      <c r="M64"/>
    </row>
    <row r="65" spans="7:13" ht="23.1" customHeight="1" x14ac:dyDescent="0.25">
      <c r="G65"/>
      <c r="H65"/>
      <c r="I65"/>
      <c r="J65"/>
      <c r="K65"/>
      <c r="L65"/>
      <c r="M65"/>
    </row>
    <row r="66" spans="7:13" ht="23.1" customHeight="1" x14ac:dyDescent="0.25">
      <c r="G66"/>
      <c r="H66"/>
      <c r="I66"/>
      <c r="J66"/>
      <c r="K66"/>
      <c r="L66"/>
      <c r="M66"/>
    </row>
    <row r="67" spans="7:13" ht="23.1" customHeight="1" x14ac:dyDescent="0.25">
      <c r="G67"/>
      <c r="H67"/>
      <c r="I67"/>
      <c r="J67"/>
      <c r="K67"/>
      <c r="L67"/>
      <c r="M67"/>
    </row>
    <row r="68" spans="7:13" ht="23.1" customHeight="1" x14ac:dyDescent="0.25">
      <c r="G68"/>
      <c r="H68"/>
      <c r="I68"/>
      <c r="J68"/>
      <c r="K68"/>
      <c r="L68"/>
      <c r="M68"/>
    </row>
    <row r="69" spans="7:13" ht="23.1" customHeight="1" x14ac:dyDescent="0.25">
      <c r="G69"/>
      <c r="H69"/>
      <c r="I69"/>
      <c r="J69"/>
      <c r="K69"/>
      <c r="L69"/>
      <c r="M69"/>
    </row>
    <row r="70" spans="7:13" ht="23.1" customHeight="1" x14ac:dyDescent="0.25">
      <c r="G70"/>
      <c r="H70"/>
      <c r="I70"/>
      <c r="J70"/>
      <c r="K70"/>
      <c r="L70"/>
      <c r="M70"/>
    </row>
    <row r="71" spans="7:13" ht="23.1" customHeight="1" x14ac:dyDescent="0.25">
      <c r="G71"/>
      <c r="H71"/>
      <c r="I71"/>
      <c r="J71"/>
      <c r="K71"/>
      <c r="L71"/>
      <c r="M71"/>
    </row>
    <row r="72" spans="7:13" ht="23.1" customHeight="1" x14ac:dyDescent="0.25">
      <c r="G72"/>
      <c r="H72"/>
      <c r="I72"/>
      <c r="J72"/>
      <c r="K72"/>
      <c r="L72"/>
      <c r="M72"/>
    </row>
    <row r="73" spans="7:13" ht="23.1" customHeight="1" x14ac:dyDescent="0.25">
      <c r="G73"/>
      <c r="H73"/>
      <c r="I73"/>
      <c r="J73"/>
      <c r="K73"/>
      <c r="L73"/>
      <c r="M73"/>
    </row>
    <row r="74" spans="7:13" ht="23.1" customHeight="1" x14ac:dyDescent="0.25">
      <c r="G74"/>
      <c r="H74"/>
      <c r="I74"/>
      <c r="J74"/>
      <c r="K74"/>
      <c r="L74"/>
      <c r="M74"/>
    </row>
    <row r="75" spans="7:13" ht="23.1" customHeight="1" x14ac:dyDescent="0.25">
      <c r="G75"/>
      <c r="H75"/>
      <c r="I75"/>
      <c r="J75"/>
      <c r="K75"/>
      <c r="L75"/>
      <c r="M75"/>
    </row>
    <row r="76" spans="7:13" ht="23.1" customHeight="1" x14ac:dyDescent="0.25">
      <c r="G76"/>
      <c r="H76"/>
      <c r="I76"/>
      <c r="J76"/>
      <c r="K76"/>
      <c r="L76"/>
      <c r="M76"/>
    </row>
    <row r="77" spans="7:13" ht="23.1" customHeight="1" x14ac:dyDescent="0.25">
      <c r="G77"/>
      <c r="H77"/>
      <c r="I77"/>
      <c r="J77"/>
      <c r="K77"/>
      <c r="L77"/>
      <c r="M77"/>
    </row>
    <row r="78" spans="7:13" ht="23.1" customHeight="1" x14ac:dyDescent="0.25">
      <c r="G78"/>
      <c r="H78"/>
      <c r="I78"/>
      <c r="J78"/>
      <c r="K78"/>
      <c r="L78"/>
      <c r="M78"/>
    </row>
    <row r="79" spans="7:13" ht="23.1" customHeight="1" x14ac:dyDescent="0.25">
      <c r="G79"/>
      <c r="H79"/>
      <c r="I79"/>
      <c r="J79"/>
      <c r="K79"/>
      <c r="L79"/>
      <c r="M79"/>
    </row>
    <row r="80" spans="7:13" ht="23.1" customHeight="1" x14ac:dyDescent="0.25">
      <c r="G80"/>
      <c r="H80"/>
      <c r="I80"/>
      <c r="J80"/>
      <c r="K80"/>
      <c r="L80"/>
      <c r="M80"/>
    </row>
    <row r="81" spans="7:13" ht="23.1" customHeight="1" x14ac:dyDescent="0.25">
      <c r="G81"/>
      <c r="H81"/>
      <c r="I81"/>
      <c r="J81"/>
      <c r="K81"/>
      <c r="L81"/>
      <c r="M81"/>
    </row>
    <row r="82" spans="7:13" ht="23.1" customHeight="1" x14ac:dyDescent="0.25">
      <c r="G82"/>
      <c r="H82"/>
      <c r="I82"/>
      <c r="J82"/>
      <c r="K82"/>
      <c r="L82"/>
      <c r="M82"/>
    </row>
    <row r="83" spans="7:13" ht="23.1" customHeight="1" x14ac:dyDescent="0.25">
      <c r="G83"/>
      <c r="H83"/>
      <c r="I83"/>
      <c r="J83"/>
      <c r="K83"/>
      <c r="L83"/>
      <c r="M83"/>
    </row>
    <row r="84" spans="7:13" ht="23.1" customHeight="1" x14ac:dyDescent="0.25">
      <c r="G84"/>
      <c r="H84"/>
      <c r="I84"/>
      <c r="J84"/>
      <c r="K84"/>
      <c r="L84"/>
      <c r="M84"/>
    </row>
    <row r="85" spans="7:13" ht="23.1" customHeight="1" x14ac:dyDescent="0.25">
      <c r="G85"/>
      <c r="H85"/>
      <c r="I85"/>
      <c r="J85"/>
      <c r="K85"/>
      <c r="L85"/>
      <c r="M85"/>
    </row>
    <row r="86" spans="7:13" ht="23.1" customHeight="1" x14ac:dyDescent="0.25">
      <c r="G86"/>
      <c r="H86"/>
      <c r="I86"/>
      <c r="J86"/>
      <c r="K86"/>
      <c r="L86"/>
      <c r="M86"/>
    </row>
    <row r="87" spans="7:13" ht="23.1" customHeight="1" x14ac:dyDescent="0.25">
      <c r="G87"/>
      <c r="H87"/>
      <c r="I87"/>
      <c r="J87"/>
      <c r="K87"/>
      <c r="L87"/>
      <c r="M87"/>
    </row>
    <row r="88" spans="7:13" ht="23.1" customHeight="1" x14ac:dyDescent="0.25">
      <c r="G88"/>
      <c r="H88"/>
      <c r="I88"/>
      <c r="J88"/>
      <c r="K88"/>
      <c r="L88"/>
      <c r="M88"/>
    </row>
    <row r="89" spans="7:13" ht="23.1" customHeight="1" x14ac:dyDescent="0.25">
      <c r="G89"/>
      <c r="H89"/>
      <c r="I89"/>
      <c r="J89"/>
      <c r="K89"/>
      <c r="L89"/>
      <c r="M89"/>
    </row>
    <row r="90" spans="7:13" ht="23.1" customHeight="1" x14ac:dyDescent="0.25">
      <c r="G90"/>
      <c r="H90"/>
      <c r="I90"/>
      <c r="J90"/>
      <c r="K90"/>
      <c r="L90"/>
      <c r="M90"/>
    </row>
    <row r="91" spans="7:13" ht="23.1" customHeight="1" x14ac:dyDescent="0.25">
      <c r="G91"/>
      <c r="H91"/>
      <c r="I91"/>
      <c r="J91"/>
      <c r="K91"/>
      <c r="L91"/>
      <c r="M91"/>
    </row>
    <row r="92" spans="7:13" ht="23.1" customHeight="1" x14ac:dyDescent="0.25">
      <c r="G92"/>
      <c r="H92"/>
      <c r="I92"/>
      <c r="J92"/>
      <c r="K92"/>
      <c r="L92"/>
      <c r="M92"/>
    </row>
    <row r="93" spans="7:13" ht="23.1" customHeight="1" x14ac:dyDescent="0.25">
      <c r="G93"/>
      <c r="H93"/>
      <c r="I93"/>
      <c r="J93"/>
      <c r="K93"/>
      <c r="L93"/>
      <c r="M93"/>
    </row>
    <row r="94" spans="7:13" ht="23.1" customHeight="1" x14ac:dyDescent="0.25">
      <c r="G94"/>
      <c r="H94"/>
      <c r="I94"/>
      <c r="J94"/>
      <c r="K94"/>
      <c r="L94"/>
      <c r="M94"/>
    </row>
    <row r="95" spans="7:13" ht="23.1" customHeight="1" x14ac:dyDescent="0.25">
      <c r="G95"/>
      <c r="H95"/>
      <c r="I95"/>
      <c r="J95"/>
      <c r="K95"/>
      <c r="L95"/>
      <c r="M95"/>
    </row>
    <row r="96" spans="7:13" ht="23.1" customHeight="1" x14ac:dyDescent="0.25">
      <c r="G96"/>
      <c r="H96"/>
      <c r="I96"/>
      <c r="J96"/>
      <c r="K96"/>
      <c r="L96"/>
      <c r="M96"/>
    </row>
    <row r="97" spans="7:13" ht="23.1" customHeight="1" x14ac:dyDescent="0.25">
      <c r="G97"/>
      <c r="H97"/>
      <c r="I97"/>
      <c r="J97"/>
      <c r="K97"/>
      <c r="L97"/>
      <c r="M97"/>
    </row>
    <row r="98" spans="7:13" ht="23.1" customHeight="1" x14ac:dyDescent="0.25">
      <c r="G98"/>
      <c r="H98"/>
      <c r="I98"/>
      <c r="J98"/>
      <c r="K98"/>
      <c r="L98"/>
      <c r="M98"/>
    </row>
    <row r="99" spans="7:13" ht="23.1" customHeight="1" x14ac:dyDescent="0.25">
      <c r="G99"/>
      <c r="H99"/>
      <c r="I99"/>
      <c r="J99"/>
      <c r="K99"/>
      <c r="L99"/>
      <c r="M99"/>
    </row>
    <row r="100" spans="7:13" ht="23.1" customHeight="1" x14ac:dyDescent="0.25">
      <c r="G100"/>
      <c r="H100"/>
      <c r="I100"/>
      <c r="J100"/>
      <c r="K100"/>
      <c r="L100"/>
      <c r="M100"/>
    </row>
    <row r="101" spans="7:13" ht="23.1" customHeight="1" x14ac:dyDescent="0.25">
      <c r="G101"/>
      <c r="H101"/>
      <c r="I101"/>
      <c r="J101"/>
      <c r="K101"/>
      <c r="L101"/>
      <c r="M101"/>
    </row>
    <row r="102" spans="7:13" ht="23.1" customHeight="1" x14ac:dyDescent="0.25">
      <c r="G102"/>
      <c r="H102"/>
      <c r="I102"/>
      <c r="J102"/>
      <c r="K102"/>
      <c r="L102"/>
      <c r="M102"/>
    </row>
    <row r="103" spans="7:13" ht="23.1" customHeight="1" x14ac:dyDescent="0.25">
      <c r="G103"/>
      <c r="H103"/>
      <c r="I103"/>
      <c r="J103"/>
      <c r="K103"/>
      <c r="L103"/>
      <c r="M103"/>
    </row>
    <row r="104" spans="7:13" ht="23.1" customHeight="1" x14ac:dyDescent="0.25">
      <c r="G104"/>
      <c r="H104"/>
      <c r="I104"/>
      <c r="J104"/>
      <c r="K104"/>
      <c r="L104"/>
      <c r="M104"/>
    </row>
    <row r="105" spans="7:13" ht="23.1" customHeight="1" x14ac:dyDescent="0.25">
      <c r="G105"/>
      <c r="H105"/>
      <c r="I105"/>
      <c r="J105"/>
      <c r="K105"/>
      <c r="L105"/>
      <c r="M105"/>
    </row>
    <row r="106" spans="7:13" ht="23.1" customHeight="1" x14ac:dyDescent="0.25">
      <c r="G106"/>
      <c r="H106"/>
      <c r="I106"/>
      <c r="J106"/>
      <c r="K106"/>
      <c r="L106"/>
      <c r="M106"/>
    </row>
    <row r="107" spans="7:13" ht="23.1" customHeight="1" x14ac:dyDescent="0.25">
      <c r="G107"/>
      <c r="H107"/>
      <c r="I107"/>
      <c r="J107"/>
      <c r="K107"/>
      <c r="L107"/>
      <c r="M107"/>
    </row>
    <row r="108" spans="7:13" ht="23.1" customHeight="1" x14ac:dyDescent="0.25">
      <c r="G108"/>
      <c r="H108"/>
      <c r="I108"/>
      <c r="J108"/>
      <c r="K108"/>
      <c r="L108"/>
      <c r="M108"/>
    </row>
    <row r="109" spans="7:13" ht="23.1" customHeight="1" x14ac:dyDescent="0.25">
      <c r="G109"/>
      <c r="H109"/>
      <c r="I109"/>
      <c r="J109"/>
      <c r="K109"/>
      <c r="L109"/>
      <c r="M109"/>
    </row>
    <row r="110" spans="7:13" ht="23.1" customHeight="1" x14ac:dyDescent="0.25">
      <c r="G110"/>
      <c r="H110"/>
      <c r="I110"/>
      <c r="J110"/>
      <c r="K110"/>
      <c r="L110"/>
      <c r="M110"/>
    </row>
    <row r="111" spans="7:13" ht="23.1" customHeight="1" x14ac:dyDescent="0.25">
      <c r="G111"/>
      <c r="H111"/>
      <c r="I111"/>
      <c r="J111"/>
      <c r="K111"/>
      <c r="L111"/>
      <c r="M111"/>
    </row>
    <row r="112" spans="7:13" ht="23.1" customHeight="1" x14ac:dyDescent="0.25">
      <c r="G112"/>
      <c r="H112"/>
      <c r="I112"/>
      <c r="J112"/>
      <c r="K112"/>
      <c r="L112"/>
      <c r="M112"/>
    </row>
    <row r="113" spans="7:13" ht="23.1" customHeight="1" x14ac:dyDescent="0.25">
      <c r="G113"/>
      <c r="H113"/>
      <c r="I113"/>
      <c r="J113"/>
      <c r="K113"/>
      <c r="L113"/>
      <c r="M113"/>
    </row>
    <row r="114" spans="7:13" ht="23.1" customHeight="1" x14ac:dyDescent="0.25">
      <c r="G114"/>
      <c r="H114"/>
      <c r="I114"/>
      <c r="J114"/>
      <c r="K114"/>
      <c r="L114"/>
      <c r="M114"/>
    </row>
    <row r="115" spans="7:13" ht="23.1" customHeight="1" x14ac:dyDescent="0.25">
      <c r="G115"/>
      <c r="H115"/>
      <c r="I115"/>
      <c r="J115"/>
      <c r="K115"/>
      <c r="L115"/>
      <c r="M115"/>
    </row>
    <row r="116" spans="7:13" ht="23.1" customHeight="1" x14ac:dyDescent="0.25">
      <c r="G116"/>
      <c r="H116"/>
      <c r="I116"/>
      <c r="J116"/>
      <c r="K116"/>
      <c r="L116"/>
      <c r="M116"/>
    </row>
    <row r="117" spans="7:13" ht="23.1" customHeight="1" x14ac:dyDescent="0.25">
      <c r="G117"/>
      <c r="H117"/>
      <c r="I117"/>
      <c r="J117"/>
      <c r="K117"/>
      <c r="L117"/>
      <c r="M117"/>
    </row>
    <row r="118" spans="7:13" ht="23.1" customHeight="1" x14ac:dyDescent="0.25">
      <c r="G118"/>
      <c r="H118"/>
      <c r="I118"/>
      <c r="J118"/>
      <c r="K118"/>
      <c r="L118"/>
      <c r="M118"/>
    </row>
    <row r="119" spans="7:13" ht="23.1" customHeight="1" x14ac:dyDescent="0.25">
      <c r="G119"/>
      <c r="H119"/>
      <c r="I119"/>
      <c r="J119"/>
      <c r="K119"/>
      <c r="L119"/>
      <c r="M119"/>
    </row>
    <row r="120" spans="7:13" ht="23.1" customHeight="1" x14ac:dyDescent="0.25">
      <c r="G120"/>
      <c r="H120"/>
      <c r="I120"/>
      <c r="J120"/>
      <c r="K120"/>
      <c r="L120"/>
      <c r="M120"/>
    </row>
    <row r="121" spans="7:13" ht="23.1" customHeight="1" x14ac:dyDescent="0.25">
      <c r="G121"/>
      <c r="H121"/>
      <c r="I121"/>
      <c r="J121"/>
      <c r="K121"/>
      <c r="L121"/>
      <c r="M121"/>
    </row>
    <row r="122" spans="7:13" ht="23.1" customHeight="1" x14ac:dyDescent="0.25">
      <c r="G122"/>
      <c r="H122"/>
      <c r="I122"/>
      <c r="J122"/>
      <c r="K122"/>
      <c r="L122"/>
      <c r="M122"/>
    </row>
    <row r="123" spans="7:13" ht="23.1" customHeight="1" x14ac:dyDescent="0.25">
      <c r="G123"/>
      <c r="H123"/>
      <c r="I123"/>
      <c r="J123"/>
      <c r="K123"/>
      <c r="L123"/>
      <c r="M123"/>
    </row>
    <row r="124" spans="7:13" ht="23.1" customHeight="1" x14ac:dyDescent="0.25">
      <c r="G124"/>
      <c r="H124"/>
      <c r="I124"/>
      <c r="J124"/>
      <c r="K124"/>
      <c r="L124"/>
      <c r="M124"/>
    </row>
    <row r="125" spans="7:13" ht="23.1" customHeight="1" x14ac:dyDescent="0.25">
      <c r="G125"/>
      <c r="H125"/>
      <c r="I125"/>
      <c r="J125"/>
      <c r="K125"/>
      <c r="L125"/>
      <c r="M125"/>
    </row>
    <row r="126" spans="7:13" ht="23.1" customHeight="1" x14ac:dyDescent="0.25">
      <c r="G126"/>
      <c r="H126"/>
      <c r="I126"/>
      <c r="J126"/>
      <c r="K126"/>
      <c r="L126"/>
      <c r="M126"/>
    </row>
    <row r="127" spans="7:13" ht="23.1" customHeight="1" x14ac:dyDescent="0.25">
      <c r="G127"/>
      <c r="H127"/>
      <c r="I127"/>
      <c r="J127"/>
      <c r="K127"/>
      <c r="L127"/>
      <c r="M127"/>
    </row>
    <row r="128" spans="7:13" ht="23.1" customHeight="1" x14ac:dyDescent="0.25">
      <c r="G128"/>
      <c r="H128"/>
      <c r="I128"/>
      <c r="J128"/>
      <c r="K128"/>
      <c r="L128"/>
      <c r="M128"/>
    </row>
    <row r="129" spans="7:13" ht="23.1" customHeight="1" x14ac:dyDescent="0.25">
      <c r="G129"/>
      <c r="H129"/>
      <c r="I129"/>
      <c r="J129"/>
      <c r="K129"/>
      <c r="L129"/>
      <c r="M129"/>
    </row>
    <row r="130" spans="7:13" ht="23.1" customHeight="1" x14ac:dyDescent="0.25">
      <c r="G130"/>
      <c r="H130"/>
      <c r="I130"/>
      <c r="J130"/>
      <c r="K130"/>
      <c r="L130"/>
      <c r="M130"/>
    </row>
    <row r="131" spans="7:13" ht="23.1" customHeight="1" x14ac:dyDescent="0.25">
      <c r="G131"/>
      <c r="H131"/>
      <c r="I131"/>
      <c r="J131"/>
      <c r="K131"/>
      <c r="L131"/>
      <c r="M131"/>
    </row>
    <row r="132" spans="7:13" ht="23.1" customHeight="1" x14ac:dyDescent="0.25">
      <c r="G132"/>
      <c r="H132"/>
      <c r="I132"/>
      <c r="J132"/>
      <c r="K132"/>
      <c r="L132"/>
      <c r="M132"/>
    </row>
    <row r="133" spans="7:13" ht="23.1" customHeight="1" x14ac:dyDescent="0.25">
      <c r="G133"/>
      <c r="H133"/>
      <c r="I133"/>
      <c r="J133"/>
      <c r="K133"/>
      <c r="L133"/>
      <c r="M133"/>
    </row>
    <row r="134" spans="7:13" ht="23.1" customHeight="1" x14ac:dyDescent="0.25">
      <c r="G134"/>
      <c r="H134"/>
      <c r="I134"/>
      <c r="J134"/>
      <c r="K134"/>
      <c r="L134"/>
      <c r="M134"/>
    </row>
    <row r="135" spans="7:13" ht="23.1" customHeight="1" x14ac:dyDescent="0.25">
      <c r="G135"/>
      <c r="H135"/>
      <c r="I135"/>
      <c r="J135"/>
      <c r="K135"/>
      <c r="L135"/>
      <c r="M135"/>
    </row>
    <row r="136" spans="7:13" ht="23.1" customHeight="1" x14ac:dyDescent="0.25">
      <c r="G136"/>
      <c r="H136"/>
      <c r="I136"/>
      <c r="J136"/>
      <c r="K136"/>
      <c r="L136"/>
      <c r="M136"/>
    </row>
    <row r="137" spans="7:13" ht="23.1" customHeight="1" x14ac:dyDescent="0.25">
      <c r="G137"/>
      <c r="H137"/>
      <c r="I137"/>
      <c r="J137"/>
      <c r="K137"/>
      <c r="L137"/>
      <c r="M137"/>
    </row>
    <row r="138" spans="7:13" ht="23.1" customHeight="1" x14ac:dyDescent="0.25">
      <c r="G138"/>
      <c r="H138"/>
      <c r="I138"/>
      <c r="J138"/>
      <c r="K138"/>
      <c r="L138"/>
      <c r="M138"/>
    </row>
    <row r="139" spans="7:13" ht="23.1" customHeight="1" x14ac:dyDescent="0.25">
      <c r="G139"/>
      <c r="H139"/>
      <c r="I139"/>
      <c r="J139"/>
      <c r="K139"/>
      <c r="L139"/>
      <c r="M139"/>
    </row>
    <row r="140" spans="7:13" ht="23.1" customHeight="1" x14ac:dyDescent="0.25">
      <c r="G140"/>
      <c r="H140"/>
      <c r="I140"/>
      <c r="J140"/>
      <c r="K140"/>
      <c r="L140"/>
      <c r="M140"/>
    </row>
    <row r="141" spans="7:13" ht="23.1" customHeight="1" x14ac:dyDescent="0.25">
      <c r="G141"/>
      <c r="H141"/>
      <c r="I141"/>
      <c r="J141"/>
      <c r="K141"/>
      <c r="L141"/>
      <c r="M141"/>
    </row>
    <row r="142" spans="7:13" ht="23.1" customHeight="1" x14ac:dyDescent="0.25">
      <c r="G142"/>
      <c r="H142"/>
      <c r="I142"/>
      <c r="J142"/>
      <c r="K142"/>
      <c r="L142"/>
      <c r="M142"/>
    </row>
    <row r="143" spans="7:13" ht="23.1" customHeight="1" x14ac:dyDescent="0.25">
      <c r="G143"/>
      <c r="H143"/>
      <c r="I143"/>
      <c r="J143"/>
      <c r="K143"/>
      <c r="L143"/>
      <c r="M143"/>
    </row>
    <row r="144" spans="7:13" ht="23.1" customHeight="1" x14ac:dyDescent="0.25">
      <c r="G144"/>
      <c r="H144"/>
      <c r="I144"/>
      <c r="J144"/>
      <c r="K144"/>
      <c r="L144"/>
      <c r="M144"/>
    </row>
    <row r="145" spans="7:13" ht="23.1" customHeight="1" x14ac:dyDescent="0.25">
      <c r="G145"/>
      <c r="H145"/>
      <c r="I145"/>
      <c r="J145"/>
      <c r="K145"/>
      <c r="L145"/>
      <c r="M145"/>
    </row>
    <row r="146" spans="7:13" ht="23.1" customHeight="1" x14ac:dyDescent="0.25">
      <c r="G146"/>
      <c r="H146"/>
      <c r="I146"/>
      <c r="J146"/>
      <c r="K146"/>
      <c r="L146"/>
      <c r="M146"/>
    </row>
    <row r="147" spans="7:13" ht="23.1" customHeight="1" x14ac:dyDescent="0.25">
      <c r="G147"/>
      <c r="H147"/>
      <c r="I147"/>
      <c r="J147"/>
      <c r="K147"/>
      <c r="L147"/>
      <c r="M147"/>
    </row>
    <row r="148" spans="7:13" ht="23.1" customHeight="1" x14ac:dyDescent="0.25">
      <c r="G148"/>
      <c r="H148"/>
      <c r="I148"/>
      <c r="J148"/>
      <c r="K148"/>
      <c r="L148"/>
      <c r="M148"/>
    </row>
    <row r="149" spans="7:13" ht="23.1" customHeight="1" x14ac:dyDescent="0.25">
      <c r="G149"/>
      <c r="H149"/>
      <c r="I149"/>
      <c r="J149"/>
      <c r="K149"/>
      <c r="L149"/>
      <c r="M149"/>
    </row>
    <row r="150" spans="7:13" ht="23.1" customHeight="1" x14ac:dyDescent="0.25">
      <c r="G150"/>
      <c r="H150"/>
      <c r="I150"/>
      <c r="J150"/>
      <c r="K150"/>
      <c r="L150"/>
      <c r="M150"/>
    </row>
    <row r="151" spans="7:13" ht="23.1" customHeight="1" x14ac:dyDescent="0.25">
      <c r="G151"/>
      <c r="H151"/>
      <c r="I151"/>
      <c r="J151"/>
      <c r="K151"/>
      <c r="L151"/>
      <c r="M151"/>
    </row>
    <row r="152" spans="7:13" ht="23.1" customHeight="1" x14ac:dyDescent="0.25">
      <c r="G152"/>
      <c r="H152"/>
      <c r="I152"/>
      <c r="J152"/>
      <c r="K152"/>
      <c r="L152"/>
      <c r="M152"/>
    </row>
    <row r="153" spans="7:13" ht="23.1" customHeight="1" x14ac:dyDescent="0.25">
      <c r="G153"/>
      <c r="H153"/>
      <c r="I153"/>
      <c r="J153"/>
      <c r="K153"/>
      <c r="L153"/>
      <c r="M153"/>
    </row>
    <row r="154" spans="7:13" ht="23.1" customHeight="1" x14ac:dyDescent="0.25">
      <c r="G154"/>
      <c r="H154"/>
      <c r="I154"/>
      <c r="J154"/>
      <c r="K154"/>
      <c r="L154"/>
      <c r="M154"/>
    </row>
    <row r="155" spans="7:13" ht="23.1" customHeight="1" x14ac:dyDescent="0.25">
      <c r="G155"/>
      <c r="H155"/>
      <c r="I155"/>
      <c r="J155"/>
      <c r="K155"/>
      <c r="L155"/>
      <c r="M155"/>
    </row>
    <row r="156" spans="7:13" ht="23.1" customHeight="1" x14ac:dyDescent="0.25">
      <c r="G156"/>
      <c r="H156"/>
      <c r="I156"/>
      <c r="J156"/>
      <c r="K156"/>
      <c r="L156"/>
      <c r="M156"/>
    </row>
    <row r="157" spans="7:13" ht="23.1" customHeight="1" x14ac:dyDescent="0.25">
      <c r="G157"/>
      <c r="H157"/>
      <c r="I157"/>
      <c r="J157"/>
      <c r="K157"/>
      <c r="L157"/>
      <c r="M157"/>
    </row>
    <row r="158" spans="7:13" ht="23.1" customHeight="1" x14ac:dyDescent="0.25">
      <c r="G158"/>
      <c r="H158"/>
      <c r="I158"/>
      <c r="J158"/>
      <c r="K158"/>
      <c r="L158"/>
      <c r="M158"/>
    </row>
    <row r="159" spans="7:13" ht="23.1" customHeight="1" x14ac:dyDescent="0.25">
      <c r="G159"/>
      <c r="H159"/>
      <c r="I159"/>
      <c r="J159"/>
      <c r="K159"/>
      <c r="L159"/>
      <c r="M159"/>
    </row>
    <row r="160" spans="7:13" ht="23.1" customHeight="1" x14ac:dyDescent="0.25">
      <c r="G160"/>
      <c r="H160"/>
      <c r="I160"/>
      <c r="J160"/>
      <c r="K160"/>
      <c r="L160"/>
      <c r="M160"/>
    </row>
    <row r="161" spans="7:13" ht="23.1" customHeight="1" x14ac:dyDescent="0.25">
      <c r="G161"/>
      <c r="H161"/>
      <c r="I161"/>
      <c r="J161"/>
      <c r="K161"/>
      <c r="L161"/>
      <c r="M161"/>
    </row>
    <row r="162" spans="7:13" ht="23.1" customHeight="1" x14ac:dyDescent="0.25">
      <c r="G162"/>
      <c r="H162"/>
      <c r="I162"/>
      <c r="J162"/>
      <c r="K162"/>
      <c r="L162"/>
      <c r="M162"/>
    </row>
    <row r="163" spans="7:13" ht="23.1" customHeight="1" x14ac:dyDescent="0.25">
      <c r="G163"/>
      <c r="H163"/>
      <c r="I163"/>
      <c r="J163"/>
      <c r="K163"/>
      <c r="L163"/>
      <c r="M163"/>
    </row>
    <row r="164" spans="7:13" ht="23.1" customHeight="1" x14ac:dyDescent="0.25">
      <c r="G164"/>
      <c r="H164"/>
      <c r="I164"/>
      <c r="J164"/>
      <c r="K164"/>
      <c r="L164"/>
      <c r="M164"/>
    </row>
    <row r="165" spans="7:13" ht="23.1" customHeight="1" x14ac:dyDescent="0.25">
      <c r="G165"/>
      <c r="H165"/>
      <c r="I165"/>
      <c r="J165"/>
      <c r="K165"/>
      <c r="L165"/>
      <c r="M165"/>
    </row>
    <row r="166" spans="7:13" ht="23.1" customHeight="1" x14ac:dyDescent="0.25">
      <c r="G166"/>
      <c r="H166"/>
      <c r="I166"/>
      <c r="J166"/>
      <c r="K166"/>
      <c r="L166"/>
      <c r="M166"/>
    </row>
    <row r="167" spans="7:13" ht="23.1" customHeight="1" x14ac:dyDescent="0.25">
      <c r="G167"/>
      <c r="H167"/>
      <c r="I167"/>
      <c r="J167"/>
      <c r="K167"/>
      <c r="L167"/>
      <c r="M167"/>
    </row>
    <row r="168" spans="7:13" ht="23.1" customHeight="1" x14ac:dyDescent="0.25">
      <c r="G168"/>
      <c r="H168"/>
      <c r="I168"/>
      <c r="J168"/>
      <c r="K168"/>
      <c r="L168"/>
      <c r="M168"/>
    </row>
    <row r="169" spans="7:13" ht="23.1" customHeight="1" x14ac:dyDescent="0.25">
      <c r="G169"/>
      <c r="H169"/>
      <c r="I169"/>
      <c r="J169"/>
      <c r="K169"/>
      <c r="L169"/>
      <c r="M169"/>
    </row>
    <row r="170" spans="7:13" ht="23.1" customHeight="1" x14ac:dyDescent="0.25">
      <c r="G170"/>
      <c r="H170"/>
      <c r="I170"/>
      <c r="J170"/>
      <c r="K170"/>
      <c r="L170"/>
      <c r="M170"/>
    </row>
    <row r="171" spans="7:13" ht="23.1" customHeight="1" x14ac:dyDescent="0.25">
      <c r="G171"/>
      <c r="H171"/>
      <c r="I171"/>
      <c r="J171"/>
      <c r="K171"/>
      <c r="L171"/>
      <c r="M171"/>
    </row>
    <row r="172" spans="7:13" ht="23.1" customHeight="1" x14ac:dyDescent="0.25">
      <c r="G172"/>
      <c r="H172"/>
      <c r="I172"/>
      <c r="J172"/>
      <c r="K172"/>
      <c r="L172"/>
      <c r="M172"/>
    </row>
    <row r="173" spans="7:13" ht="23.1" customHeight="1" x14ac:dyDescent="0.25">
      <c r="G173"/>
      <c r="H173"/>
      <c r="I173"/>
      <c r="J173"/>
      <c r="K173"/>
      <c r="L173"/>
      <c r="M173"/>
    </row>
    <row r="174" spans="7:13" ht="23.1" customHeight="1" x14ac:dyDescent="0.25">
      <c r="G174"/>
      <c r="H174"/>
      <c r="I174"/>
      <c r="J174"/>
      <c r="K174"/>
      <c r="L174"/>
      <c r="M174"/>
    </row>
    <row r="175" spans="7:13" ht="23.1" customHeight="1" x14ac:dyDescent="0.25">
      <c r="G175"/>
      <c r="H175"/>
      <c r="I175"/>
      <c r="J175"/>
      <c r="K175"/>
      <c r="L175"/>
      <c r="M175"/>
    </row>
    <row r="176" spans="7:13" ht="23.1" customHeight="1" x14ac:dyDescent="0.25">
      <c r="G176"/>
      <c r="H176"/>
      <c r="I176"/>
      <c r="J176"/>
      <c r="K176"/>
      <c r="L176"/>
      <c r="M176"/>
    </row>
    <row r="177" spans="7:13" ht="23.1" customHeight="1" x14ac:dyDescent="0.25">
      <c r="G177"/>
      <c r="H177"/>
      <c r="I177"/>
      <c r="J177"/>
      <c r="K177"/>
      <c r="L177"/>
      <c r="M177"/>
    </row>
    <row r="178" spans="7:13" ht="23.1" customHeight="1" x14ac:dyDescent="0.25">
      <c r="G178"/>
      <c r="H178"/>
      <c r="I178"/>
      <c r="J178"/>
      <c r="K178"/>
      <c r="L178"/>
      <c r="M178"/>
    </row>
    <row r="179" spans="7:13" ht="23.1" customHeight="1" x14ac:dyDescent="0.25">
      <c r="G179"/>
      <c r="H179"/>
      <c r="I179"/>
      <c r="J179"/>
      <c r="K179"/>
      <c r="L179"/>
      <c r="M179"/>
    </row>
    <row r="180" spans="7:13" ht="23.1" customHeight="1" x14ac:dyDescent="0.25">
      <c r="G180"/>
      <c r="H180"/>
      <c r="I180"/>
      <c r="J180"/>
      <c r="K180"/>
      <c r="L180"/>
      <c r="M180"/>
    </row>
    <row r="181" spans="7:13" ht="23.1" customHeight="1" x14ac:dyDescent="0.25">
      <c r="G181"/>
      <c r="H181"/>
      <c r="I181"/>
      <c r="J181"/>
      <c r="K181"/>
      <c r="L181"/>
      <c r="M181"/>
    </row>
    <row r="182" spans="7:13" ht="23.1" customHeight="1" x14ac:dyDescent="0.25">
      <c r="G182"/>
      <c r="H182"/>
      <c r="I182"/>
      <c r="J182"/>
      <c r="K182"/>
      <c r="L182"/>
      <c r="M182"/>
    </row>
    <row r="183" spans="7:13" ht="23.1" customHeight="1" x14ac:dyDescent="0.25">
      <c r="G183"/>
      <c r="H183"/>
      <c r="I183"/>
      <c r="J183"/>
      <c r="K183"/>
      <c r="L183"/>
      <c r="M183"/>
    </row>
    <row r="184" spans="7:13" ht="23.1" customHeight="1" x14ac:dyDescent="0.25">
      <c r="G184"/>
      <c r="H184"/>
      <c r="I184"/>
      <c r="J184"/>
      <c r="K184"/>
      <c r="L184"/>
      <c r="M184"/>
    </row>
    <row r="185" spans="7:13" ht="23.1" customHeight="1" x14ac:dyDescent="0.25">
      <c r="G185"/>
      <c r="H185"/>
      <c r="I185"/>
      <c r="J185"/>
      <c r="K185"/>
      <c r="L185"/>
      <c r="M185"/>
    </row>
    <row r="186" spans="7:13" ht="23.1" customHeight="1" x14ac:dyDescent="0.25">
      <c r="G186"/>
      <c r="H186"/>
      <c r="I186"/>
      <c r="J186"/>
      <c r="K186"/>
      <c r="L186"/>
      <c r="M186"/>
    </row>
    <row r="187" spans="7:13" ht="23.1" customHeight="1" x14ac:dyDescent="0.25">
      <c r="G187"/>
      <c r="H187"/>
      <c r="I187"/>
      <c r="J187"/>
      <c r="K187"/>
      <c r="L187"/>
      <c r="M187"/>
    </row>
    <row r="188" spans="7:13" ht="23.1" customHeight="1" x14ac:dyDescent="0.25">
      <c r="G188"/>
      <c r="H188"/>
      <c r="I188"/>
      <c r="J188"/>
      <c r="K188"/>
      <c r="L188"/>
      <c r="M188"/>
    </row>
    <row r="189" spans="7:13" ht="23.1" customHeight="1" x14ac:dyDescent="0.25">
      <c r="G189"/>
      <c r="H189"/>
      <c r="I189"/>
      <c r="J189"/>
      <c r="K189"/>
      <c r="L189"/>
      <c r="M189"/>
    </row>
    <row r="190" spans="7:13" ht="23.1" customHeight="1" x14ac:dyDescent="0.25">
      <c r="G190"/>
      <c r="H190"/>
      <c r="I190"/>
      <c r="J190"/>
      <c r="K190"/>
      <c r="L190"/>
      <c r="M190"/>
    </row>
    <row r="191" spans="7:13" ht="23.1" customHeight="1" x14ac:dyDescent="0.25">
      <c r="G191"/>
      <c r="H191"/>
      <c r="I191"/>
      <c r="J191"/>
      <c r="K191"/>
      <c r="L191"/>
      <c r="M191"/>
    </row>
    <row r="192" spans="7:13" ht="23.1" customHeight="1" x14ac:dyDescent="0.25">
      <c r="G192"/>
      <c r="H192"/>
      <c r="I192"/>
      <c r="J192"/>
      <c r="K192"/>
      <c r="L192"/>
      <c r="M192"/>
    </row>
    <row r="193" spans="7:13" ht="23.1" customHeight="1" x14ac:dyDescent="0.25">
      <c r="G193"/>
      <c r="H193"/>
      <c r="I193"/>
      <c r="J193"/>
      <c r="K193"/>
      <c r="L193"/>
      <c r="M193"/>
    </row>
    <row r="194" spans="7:13" ht="23.1" customHeight="1" x14ac:dyDescent="0.25">
      <c r="G194"/>
      <c r="H194"/>
      <c r="I194"/>
      <c r="J194"/>
      <c r="K194"/>
      <c r="L194"/>
      <c r="M194"/>
    </row>
    <row r="195" spans="7:13" ht="23.1" customHeight="1" x14ac:dyDescent="0.25">
      <c r="G195"/>
      <c r="H195"/>
      <c r="I195"/>
      <c r="J195"/>
      <c r="K195"/>
      <c r="L195"/>
      <c r="M195"/>
    </row>
    <row r="196" spans="7:13" ht="23.1" customHeight="1" x14ac:dyDescent="0.25">
      <c r="G196"/>
      <c r="H196"/>
      <c r="I196"/>
      <c r="J196"/>
      <c r="K196"/>
      <c r="L196"/>
      <c r="M196"/>
    </row>
    <row r="197" spans="7:13" ht="23.1" customHeight="1" x14ac:dyDescent="0.25">
      <c r="G197"/>
      <c r="H197"/>
      <c r="I197"/>
      <c r="J197"/>
      <c r="K197"/>
      <c r="L197"/>
      <c r="M197"/>
    </row>
    <row r="198" spans="7:13" ht="23.1" customHeight="1" x14ac:dyDescent="0.25">
      <c r="G198"/>
      <c r="H198"/>
      <c r="I198"/>
      <c r="J198"/>
      <c r="K198"/>
      <c r="L198"/>
      <c r="M198"/>
    </row>
    <row r="199" spans="7:13" ht="23.1" customHeight="1" x14ac:dyDescent="0.25">
      <c r="G199"/>
      <c r="H199"/>
      <c r="I199"/>
      <c r="J199"/>
      <c r="K199"/>
      <c r="L199"/>
      <c r="M199"/>
    </row>
    <row r="200" spans="7:13" ht="23.1" customHeight="1" x14ac:dyDescent="0.25">
      <c r="G200"/>
      <c r="H200"/>
      <c r="I200"/>
      <c r="J200"/>
      <c r="K200"/>
      <c r="L200"/>
      <c r="M200"/>
    </row>
    <row r="201" spans="7:13" ht="23.1" customHeight="1" x14ac:dyDescent="0.25">
      <c r="G201"/>
      <c r="H201"/>
      <c r="I201"/>
      <c r="J201"/>
      <c r="K201"/>
      <c r="L201"/>
      <c r="M201"/>
    </row>
    <row r="202" spans="7:13" ht="23.1" customHeight="1" x14ac:dyDescent="0.25">
      <c r="G202"/>
      <c r="H202"/>
      <c r="I202"/>
      <c r="J202"/>
      <c r="K202"/>
      <c r="L202"/>
      <c r="M202"/>
    </row>
    <row r="203" spans="7:13" ht="23.1" customHeight="1" x14ac:dyDescent="0.25">
      <c r="G203"/>
      <c r="H203"/>
      <c r="I203"/>
      <c r="J203"/>
      <c r="K203"/>
      <c r="L203"/>
      <c r="M203"/>
    </row>
    <row r="204" spans="7:13" ht="23.1" customHeight="1" x14ac:dyDescent="0.25">
      <c r="G204"/>
      <c r="H204"/>
      <c r="I204"/>
      <c r="J204"/>
      <c r="K204"/>
      <c r="L204"/>
      <c r="M204"/>
    </row>
    <row r="205" spans="7:13" ht="23.1" customHeight="1" x14ac:dyDescent="0.25">
      <c r="G205"/>
      <c r="H205"/>
      <c r="I205"/>
      <c r="J205"/>
      <c r="K205"/>
      <c r="L205"/>
      <c r="M205"/>
    </row>
    <row r="206" spans="7:13" ht="23.1" customHeight="1" x14ac:dyDescent="0.25">
      <c r="G206"/>
      <c r="H206"/>
      <c r="I206"/>
      <c r="J206"/>
      <c r="K206"/>
      <c r="L206"/>
      <c r="M206"/>
    </row>
    <row r="207" spans="7:13" ht="23.1" customHeight="1" x14ac:dyDescent="0.25">
      <c r="G207"/>
      <c r="H207"/>
      <c r="I207"/>
      <c r="J207"/>
      <c r="K207"/>
      <c r="L207"/>
      <c r="M207"/>
    </row>
    <row r="208" spans="7:13" ht="23.1" customHeight="1" x14ac:dyDescent="0.25">
      <c r="G208"/>
      <c r="H208"/>
      <c r="I208"/>
      <c r="J208"/>
      <c r="K208"/>
      <c r="L208"/>
      <c r="M208"/>
    </row>
    <row r="209" spans="7:13" ht="23.1" customHeight="1" x14ac:dyDescent="0.25">
      <c r="G209"/>
      <c r="H209"/>
      <c r="I209"/>
      <c r="J209"/>
      <c r="K209"/>
      <c r="L209"/>
      <c r="M209"/>
    </row>
    <row r="210" spans="7:13" ht="23.1" customHeight="1" x14ac:dyDescent="0.25">
      <c r="G210"/>
      <c r="H210"/>
      <c r="I210"/>
      <c r="J210"/>
      <c r="K210"/>
      <c r="L210"/>
      <c r="M210"/>
    </row>
    <row r="211" spans="7:13" ht="23.1" customHeight="1" x14ac:dyDescent="0.25">
      <c r="G211"/>
      <c r="H211"/>
      <c r="I211"/>
      <c r="J211"/>
      <c r="K211"/>
      <c r="L211"/>
      <c r="M211"/>
    </row>
    <row r="212" spans="7:13" ht="23.1" customHeight="1" x14ac:dyDescent="0.25">
      <c r="G212"/>
      <c r="H212"/>
      <c r="I212"/>
      <c r="J212"/>
      <c r="K212"/>
      <c r="L212"/>
      <c r="M212"/>
    </row>
    <row r="213" spans="7:13" ht="23.1" customHeight="1" x14ac:dyDescent="0.25">
      <c r="G213"/>
      <c r="H213"/>
      <c r="I213"/>
      <c r="J213"/>
      <c r="K213"/>
      <c r="L213"/>
      <c r="M213"/>
    </row>
    <row r="214" spans="7:13" ht="23.1" customHeight="1" x14ac:dyDescent="0.25">
      <c r="G214"/>
      <c r="H214"/>
      <c r="I214"/>
      <c r="J214"/>
      <c r="K214"/>
      <c r="L214"/>
      <c r="M214"/>
    </row>
    <row r="215" spans="7:13" ht="23.1" customHeight="1" x14ac:dyDescent="0.25">
      <c r="G215"/>
      <c r="H215"/>
      <c r="I215"/>
      <c r="J215"/>
      <c r="K215"/>
      <c r="L215"/>
      <c r="M215"/>
    </row>
    <row r="216" spans="7:13" ht="23.1" customHeight="1" x14ac:dyDescent="0.25">
      <c r="G216"/>
      <c r="H216"/>
      <c r="I216"/>
      <c r="J216"/>
      <c r="K216"/>
      <c r="L216"/>
      <c r="M216"/>
    </row>
    <row r="217" spans="7:13" ht="23.1" customHeight="1" x14ac:dyDescent="0.25">
      <c r="G217"/>
      <c r="H217"/>
      <c r="I217"/>
      <c r="J217"/>
      <c r="K217"/>
      <c r="L217"/>
      <c r="M217"/>
    </row>
    <row r="218" spans="7:13" ht="23.1" customHeight="1" x14ac:dyDescent="0.25">
      <c r="G218"/>
      <c r="H218"/>
      <c r="I218"/>
      <c r="J218"/>
      <c r="K218"/>
      <c r="L218"/>
      <c r="M218"/>
    </row>
    <row r="219" spans="7:13" ht="23.1" customHeight="1" x14ac:dyDescent="0.25">
      <c r="G219"/>
      <c r="H219"/>
      <c r="I219"/>
      <c r="J219"/>
      <c r="K219"/>
      <c r="L219"/>
      <c r="M219"/>
    </row>
    <row r="220" spans="7:13" ht="23.1" customHeight="1" x14ac:dyDescent="0.25">
      <c r="G220"/>
      <c r="H220"/>
      <c r="I220"/>
      <c r="J220"/>
      <c r="K220"/>
      <c r="L220"/>
      <c r="M220"/>
    </row>
    <row r="221" spans="7:13" ht="23.1" customHeight="1" x14ac:dyDescent="0.25">
      <c r="G221"/>
      <c r="H221"/>
      <c r="I221"/>
      <c r="J221"/>
      <c r="K221"/>
      <c r="L221"/>
      <c r="M221"/>
    </row>
    <row r="222" spans="7:13" ht="23.1" customHeight="1" x14ac:dyDescent="0.25">
      <c r="G222"/>
      <c r="H222"/>
      <c r="I222"/>
      <c r="J222"/>
      <c r="K222"/>
      <c r="L222"/>
      <c r="M222"/>
    </row>
    <row r="223" spans="7:13" ht="23.1" customHeight="1" x14ac:dyDescent="0.25">
      <c r="G223"/>
      <c r="H223"/>
      <c r="I223"/>
      <c r="J223"/>
      <c r="K223"/>
      <c r="L223"/>
      <c r="M223"/>
    </row>
    <row r="224" spans="7:13" ht="23.1" customHeight="1" x14ac:dyDescent="0.25">
      <c r="G224"/>
      <c r="H224"/>
      <c r="I224"/>
      <c r="J224"/>
      <c r="K224"/>
      <c r="L224"/>
      <c r="M224"/>
    </row>
    <row r="225" spans="7:13" ht="23.1" customHeight="1" x14ac:dyDescent="0.25">
      <c r="G225"/>
      <c r="H225"/>
      <c r="I225"/>
      <c r="J225"/>
      <c r="K225"/>
      <c r="L225"/>
      <c r="M225"/>
    </row>
    <row r="226" spans="7:13" ht="23.1" customHeight="1" x14ac:dyDescent="0.25">
      <c r="G226"/>
      <c r="H226"/>
      <c r="I226"/>
      <c r="J226"/>
      <c r="K226"/>
      <c r="L226"/>
      <c r="M226"/>
    </row>
    <row r="227" spans="7:13" ht="23.1" customHeight="1" x14ac:dyDescent="0.25">
      <c r="G227"/>
      <c r="H227"/>
      <c r="I227"/>
      <c r="J227"/>
      <c r="K227"/>
      <c r="L227"/>
      <c r="M227"/>
    </row>
    <row r="228" spans="7:13" ht="23.1" customHeight="1" x14ac:dyDescent="0.25">
      <c r="G228"/>
      <c r="H228"/>
      <c r="I228"/>
      <c r="J228"/>
      <c r="K228"/>
      <c r="L228"/>
      <c r="M228"/>
    </row>
    <row r="229" spans="7:13" ht="23.1" customHeight="1" x14ac:dyDescent="0.25">
      <c r="G229"/>
      <c r="H229"/>
      <c r="I229"/>
      <c r="J229"/>
      <c r="K229"/>
      <c r="L229"/>
      <c r="M229"/>
    </row>
    <row r="230" spans="7:13" ht="23.1" customHeight="1" x14ac:dyDescent="0.25">
      <c r="G230"/>
      <c r="H230"/>
      <c r="I230"/>
      <c r="J230"/>
      <c r="K230"/>
      <c r="L230"/>
      <c r="M230"/>
    </row>
    <row r="231" spans="7:13" ht="23.1" customHeight="1" x14ac:dyDescent="0.25">
      <c r="G231"/>
      <c r="H231"/>
      <c r="I231"/>
      <c r="J231"/>
      <c r="K231"/>
      <c r="L231"/>
      <c r="M231"/>
    </row>
    <row r="232" spans="7:13" ht="23.1" customHeight="1" x14ac:dyDescent="0.25">
      <c r="G232"/>
      <c r="H232"/>
      <c r="I232"/>
      <c r="J232"/>
      <c r="K232"/>
      <c r="L232"/>
      <c r="M232"/>
    </row>
    <row r="233" spans="7:13" ht="23.1" customHeight="1" x14ac:dyDescent="0.25">
      <c r="G233"/>
      <c r="H233"/>
      <c r="I233"/>
      <c r="J233"/>
      <c r="K233"/>
      <c r="L233"/>
      <c r="M233"/>
    </row>
    <row r="234" spans="7:13" ht="23.1" customHeight="1" x14ac:dyDescent="0.25">
      <c r="G234"/>
      <c r="H234"/>
      <c r="I234"/>
      <c r="J234"/>
      <c r="K234"/>
      <c r="L234"/>
      <c r="M234"/>
    </row>
    <row r="235" spans="7:13" ht="23.1" customHeight="1" x14ac:dyDescent="0.25">
      <c r="G235"/>
      <c r="H235"/>
      <c r="I235"/>
      <c r="J235"/>
      <c r="K235"/>
      <c r="L235"/>
      <c r="M235"/>
    </row>
    <row r="236" spans="7:13" ht="23.1" customHeight="1" x14ac:dyDescent="0.25">
      <c r="G236"/>
      <c r="H236"/>
      <c r="I236"/>
      <c r="J236"/>
      <c r="K236"/>
      <c r="L236"/>
      <c r="M236"/>
    </row>
    <row r="237" spans="7:13" ht="23.1" customHeight="1" x14ac:dyDescent="0.25">
      <c r="G237"/>
      <c r="H237"/>
      <c r="I237"/>
      <c r="J237"/>
      <c r="K237"/>
      <c r="L237"/>
      <c r="M237"/>
    </row>
    <row r="238" spans="7:13" ht="23.1" customHeight="1" x14ac:dyDescent="0.25">
      <c r="G238"/>
      <c r="H238"/>
      <c r="I238"/>
      <c r="J238"/>
      <c r="K238"/>
      <c r="L238"/>
      <c r="M238"/>
    </row>
    <row r="239" spans="7:13" ht="23.1" customHeight="1" x14ac:dyDescent="0.25">
      <c r="G239"/>
      <c r="H239"/>
      <c r="I239"/>
      <c r="J239"/>
      <c r="K239"/>
      <c r="L239"/>
      <c r="M239"/>
    </row>
    <row r="240" spans="7:13" ht="23.1" customHeight="1" x14ac:dyDescent="0.25">
      <c r="G240"/>
      <c r="H240"/>
      <c r="I240"/>
      <c r="J240"/>
      <c r="K240"/>
      <c r="L240"/>
      <c r="M240"/>
    </row>
    <row r="241" spans="7:13" ht="23.1" customHeight="1" x14ac:dyDescent="0.25">
      <c r="G241"/>
      <c r="H241"/>
      <c r="I241"/>
      <c r="J241"/>
      <c r="K241"/>
      <c r="L241"/>
      <c r="M241"/>
    </row>
    <row r="242" spans="7:13" ht="23.1" customHeight="1" x14ac:dyDescent="0.25">
      <c r="G242"/>
      <c r="H242"/>
      <c r="I242"/>
      <c r="J242"/>
      <c r="K242"/>
      <c r="L242"/>
      <c r="M242"/>
    </row>
    <row r="243" spans="7:13" ht="23.1" customHeight="1" x14ac:dyDescent="0.25">
      <c r="G243"/>
      <c r="H243"/>
      <c r="I243"/>
      <c r="J243"/>
      <c r="K243"/>
      <c r="L243"/>
      <c r="M243"/>
    </row>
    <row r="244" spans="7:13" ht="23.1" customHeight="1" x14ac:dyDescent="0.25">
      <c r="G244"/>
      <c r="H244"/>
      <c r="I244"/>
      <c r="J244"/>
      <c r="K244"/>
      <c r="L244"/>
      <c r="M244"/>
    </row>
    <row r="245" spans="7:13" ht="23.1" customHeight="1" x14ac:dyDescent="0.25">
      <c r="G245"/>
      <c r="H245"/>
      <c r="I245"/>
      <c r="J245"/>
      <c r="K245"/>
      <c r="L245"/>
      <c r="M245"/>
    </row>
    <row r="246" spans="7:13" ht="23.1" customHeight="1" x14ac:dyDescent="0.25">
      <c r="G246"/>
      <c r="H246"/>
      <c r="I246"/>
      <c r="J246"/>
      <c r="K246"/>
      <c r="L246"/>
      <c r="M246"/>
    </row>
    <row r="247" spans="7:13" ht="23.1" customHeight="1" x14ac:dyDescent="0.25">
      <c r="G247"/>
      <c r="H247"/>
      <c r="I247"/>
      <c r="J247"/>
      <c r="K247"/>
      <c r="L247"/>
      <c r="M247"/>
    </row>
    <row r="248" spans="7:13" ht="23.1" customHeight="1" x14ac:dyDescent="0.25">
      <c r="G248"/>
      <c r="H248"/>
      <c r="I248"/>
      <c r="J248"/>
      <c r="K248"/>
      <c r="L248"/>
      <c r="M248"/>
    </row>
    <row r="249" spans="7:13" ht="23.1" customHeight="1" x14ac:dyDescent="0.25">
      <c r="G249"/>
      <c r="H249"/>
      <c r="I249"/>
      <c r="J249"/>
      <c r="K249"/>
      <c r="L249"/>
      <c r="M249"/>
    </row>
    <row r="250" spans="7:13" ht="23.1" customHeight="1" x14ac:dyDescent="0.25">
      <c r="G250"/>
      <c r="H250"/>
      <c r="I250"/>
      <c r="J250"/>
      <c r="K250"/>
      <c r="L250"/>
      <c r="M250"/>
    </row>
    <row r="251" spans="7:13" ht="23.1" customHeight="1" x14ac:dyDescent="0.25">
      <c r="G251"/>
      <c r="H251"/>
      <c r="I251"/>
      <c r="J251"/>
      <c r="K251"/>
      <c r="L251"/>
      <c r="M251"/>
    </row>
    <row r="252" spans="7:13" ht="23.1" customHeight="1" x14ac:dyDescent="0.25">
      <c r="G252"/>
      <c r="H252"/>
      <c r="I252"/>
      <c r="J252"/>
      <c r="K252"/>
      <c r="L252"/>
      <c r="M252"/>
    </row>
    <row r="253" spans="7:13" ht="23.1" customHeight="1" x14ac:dyDescent="0.25">
      <c r="G253"/>
      <c r="H253"/>
      <c r="I253"/>
      <c r="J253"/>
      <c r="K253"/>
      <c r="L253"/>
      <c r="M253"/>
    </row>
    <row r="254" spans="7:13" ht="23.1" customHeight="1" x14ac:dyDescent="0.25">
      <c r="G254"/>
      <c r="H254"/>
      <c r="I254"/>
      <c r="J254"/>
      <c r="K254"/>
      <c r="L254"/>
      <c r="M254"/>
    </row>
    <row r="255" spans="7:13" ht="23.1" customHeight="1" x14ac:dyDescent="0.25">
      <c r="G255"/>
      <c r="H255"/>
      <c r="I255"/>
      <c r="J255"/>
      <c r="K255"/>
      <c r="L255"/>
      <c r="M255"/>
    </row>
    <row r="256" spans="7:13" ht="23.1" customHeight="1" x14ac:dyDescent="0.25">
      <c r="G256"/>
      <c r="H256"/>
      <c r="I256"/>
      <c r="J256"/>
      <c r="K256"/>
      <c r="L256"/>
      <c r="M256"/>
    </row>
    <row r="257" spans="7:13" ht="23.1" customHeight="1" x14ac:dyDescent="0.25">
      <c r="G257"/>
      <c r="H257"/>
      <c r="I257"/>
      <c r="J257"/>
      <c r="K257"/>
      <c r="L257"/>
      <c r="M257"/>
    </row>
    <row r="258" spans="7:13" ht="23.1" customHeight="1" x14ac:dyDescent="0.25">
      <c r="G258"/>
      <c r="H258"/>
      <c r="I258"/>
      <c r="J258"/>
      <c r="K258"/>
      <c r="L258"/>
      <c r="M258"/>
    </row>
    <row r="259" spans="7:13" ht="23.1" customHeight="1" x14ac:dyDescent="0.25">
      <c r="G259"/>
      <c r="H259"/>
      <c r="I259"/>
      <c r="J259"/>
      <c r="K259"/>
      <c r="L259"/>
      <c r="M259"/>
    </row>
    <row r="260" spans="7:13" ht="23.1" customHeight="1" x14ac:dyDescent="0.25">
      <c r="G260"/>
      <c r="H260"/>
      <c r="I260"/>
      <c r="J260"/>
      <c r="K260"/>
      <c r="L260"/>
      <c r="M260"/>
    </row>
    <row r="261" spans="7:13" ht="23.1" customHeight="1" x14ac:dyDescent="0.25">
      <c r="G261"/>
      <c r="H261"/>
      <c r="I261"/>
      <c r="J261"/>
      <c r="K261"/>
      <c r="L261"/>
      <c r="M261"/>
    </row>
    <row r="262" spans="7:13" ht="23.1" customHeight="1" x14ac:dyDescent="0.25">
      <c r="G262"/>
      <c r="H262"/>
      <c r="I262"/>
      <c r="J262"/>
      <c r="K262"/>
      <c r="L262"/>
      <c r="M262"/>
    </row>
    <row r="263" spans="7:13" ht="23.1" customHeight="1" x14ac:dyDescent="0.25">
      <c r="G263"/>
      <c r="H263"/>
      <c r="I263"/>
      <c r="J263"/>
      <c r="K263"/>
      <c r="L263"/>
      <c r="M263"/>
    </row>
    <row r="264" spans="7:13" ht="23.1" customHeight="1" x14ac:dyDescent="0.25">
      <c r="G264"/>
      <c r="H264"/>
      <c r="I264"/>
      <c r="J264"/>
      <c r="K264"/>
      <c r="L264"/>
      <c r="M264"/>
    </row>
    <row r="265" spans="7:13" ht="23.1" customHeight="1" x14ac:dyDescent="0.25">
      <c r="G265"/>
      <c r="H265"/>
      <c r="I265"/>
      <c r="J265"/>
      <c r="K265"/>
      <c r="L265"/>
      <c r="M265"/>
    </row>
    <row r="266" spans="7:13" ht="23.1" customHeight="1" x14ac:dyDescent="0.25">
      <c r="G266"/>
      <c r="H266"/>
      <c r="I266"/>
      <c r="J266"/>
      <c r="K266"/>
      <c r="L266"/>
      <c r="M266"/>
    </row>
    <row r="267" spans="7:13" ht="23.1" customHeight="1" x14ac:dyDescent="0.25">
      <c r="G267"/>
      <c r="H267"/>
      <c r="I267"/>
      <c r="J267"/>
      <c r="K267"/>
      <c r="L267"/>
      <c r="M267"/>
    </row>
    <row r="268" spans="7:13" ht="23.1" customHeight="1" x14ac:dyDescent="0.25">
      <c r="G268"/>
      <c r="H268"/>
      <c r="I268"/>
      <c r="J268"/>
      <c r="K268"/>
      <c r="L268"/>
      <c r="M268"/>
    </row>
    <row r="269" spans="7:13" ht="23.1" customHeight="1" x14ac:dyDescent="0.25">
      <c r="G269"/>
      <c r="H269"/>
      <c r="I269"/>
      <c r="J269"/>
      <c r="K269"/>
      <c r="L269"/>
      <c r="M269"/>
    </row>
    <row r="270" spans="7:13" ht="23.1" customHeight="1" x14ac:dyDescent="0.25">
      <c r="G270"/>
      <c r="H270"/>
      <c r="I270"/>
      <c r="J270"/>
      <c r="K270"/>
      <c r="L270"/>
      <c r="M270"/>
    </row>
    <row r="271" spans="7:13" ht="23.1" customHeight="1" x14ac:dyDescent="0.25">
      <c r="G271"/>
      <c r="H271"/>
      <c r="I271"/>
      <c r="J271"/>
      <c r="K271"/>
      <c r="L271"/>
      <c r="M271"/>
    </row>
    <row r="272" spans="7:13" ht="23.1" customHeight="1" x14ac:dyDescent="0.25">
      <c r="G272"/>
      <c r="H272"/>
      <c r="I272"/>
      <c r="J272"/>
      <c r="K272"/>
      <c r="L272"/>
      <c r="M272"/>
    </row>
    <row r="273" spans="7:13" ht="23.1" customHeight="1" x14ac:dyDescent="0.25">
      <c r="G273"/>
      <c r="H273"/>
      <c r="I273"/>
      <c r="J273"/>
      <c r="K273"/>
      <c r="L273"/>
      <c r="M273"/>
    </row>
    <row r="274" spans="7:13" ht="23.1" customHeight="1" x14ac:dyDescent="0.25">
      <c r="G274"/>
      <c r="H274"/>
      <c r="I274"/>
      <c r="J274"/>
      <c r="K274"/>
      <c r="L274"/>
      <c r="M274"/>
    </row>
    <row r="275" spans="7:13" ht="23.1" customHeight="1" x14ac:dyDescent="0.25">
      <c r="G275"/>
      <c r="H275"/>
      <c r="I275"/>
      <c r="J275"/>
      <c r="K275"/>
      <c r="L275"/>
      <c r="M275"/>
    </row>
    <row r="276" spans="7:13" ht="23.1" customHeight="1" x14ac:dyDescent="0.25">
      <c r="G276"/>
      <c r="H276"/>
      <c r="I276"/>
      <c r="J276"/>
      <c r="K276"/>
      <c r="L276"/>
      <c r="M276"/>
    </row>
    <row r="277" spans="7:13" ht="23.1" customHeight="1" x14ac:dyDescent="0.25">
      <c r="G277"/>
      <c r="H277"/>
      <c r="I277"/>
      <c r="J277"/>
      <c r="K277"/>
      <c r="L277"/>
      <c r="M277"/>
    </row>
    <row r="278" spans="7:13" ht="23.1" customHeight="1" x14ac:dyDescent="0.25">
      <c r="G278"/>
      <c r="H278"/>
      <c r="I278"/>
      <c r="J278"/>
      <c r="K278"/>
      <c r="L278"/>
      <c r="M278"/>
    </row>
    <row r="279" spans="7:13" ht="23.1" customHeight="1" x14ac:dyDescent="0.25">
      <c r="G279"/>
      <c r="H279"/>
      <c r="I279"/>
      <c r="J279"/>
      <c r="K279"/>
      <c r="L279"/>
      <c r="M279"/>
    </row>
    <row r="280" spans="7:13" ht="23.1" customHeight="1" x14ac:dyDescent="0.25">
      <c r="G280"/>
      <c r="H280"/>
      <c r="I280"/>
      <c r="J280"/>
      <c r="K280"/>
      <c r="L280"/>
      <c r="M280"/>
    </row>
    <row r="281" spans="7:13" ht="23.1" customHeight="1" x14ac:dyDescent="0.25">
      <c r="G281"/>
      <c r="H281"/>
      <c r="I281"/>
      <c r="J281"/>
      <c r="K281"/>
      <c r="L281"/>
      <c r="M281"/>
    </row>
    <row r="282" spans="7:13" ht="23.1" customHeight="1" x14ac:dyDescent="0.25">
      <c r="G282"/>
      <c r="H282"/>
      <c r="I282"/>
      <c r="J282"/>
      <c r="K282"/>
      <c r="L282"/>
      <c r="M282"/>
    </row>
    <row r="283" spans="7:13" ht="23.1" customHeight="1" x14ac:dyDescent="0.25">
      <c r="G283"/>
      <c r="H283"/>
      <c r="I283"/>
      <c r="J283"/>
      <c r="K283"/>
      <c r="L283"/>
      <c r="M283"/>
    </row>
    <row r="284" spans="7:13" ht="23.1" customHeight="1" x14ac:dyDescent="0.25">
      <c r="G284"/>
      <c r="H284"/>
      <c r="I284"/>
      <c r="J284"/>
      <c r="K284"/>
      <c r="L284"/>
      <c r="M284"/>
    </row>
    <row r="285" spans="7:13" ht="23.1" customHeight="1" x14ac:dyDescent="0.25">
      <c r="G285"/>
      <c r="H285"/>
      <c r="I285"/>
      <c r="J285"/>
      <c r="K285"/>
      <c r="L285"/>
      <c r="M285"/>
    </row>
    <row r="286" spans="7:13" ht="23.1" customHeight="1" x14ac:dyDescent="0.25">
      <c r="G286"/>
      <c r="H286"/>
      <c r="I286"/>
      <c r="J286"/>
      <c r="K286"/>
      <c r="L286"/>
      <c r="M286"/>
    </row>
    <row r="287" spans="7:13" ht="23.1" customHeight="1" x14ac:dyDescent="0.25">
      <c r="G287"/>
      <c r="H287"/>
      <c r="I287"/>
      <c r="J287"/>
      <c r="K287"/>
      <c r="L287"/>
      <c r="M287"/>
    </row>
    <row r="288" spans="7:13" ht="23.1" customHeight="1" x14ac:dyDescent="0.25">
      <c r="G288"/>
      <c r="H288"/>
      <c r="I288"/>
      <c r="J288"/>
      <c r="K288"/>
      <c r="L288"/>
      <c r="M288"/>
    </row>
    <row r="289" spans="7:13" ht="23.1" customHeight="1" x14ac:dyDescent="0.25">
      <c r="G289"/>
      <c r="H289"/>
      <c r="I289"/>
      <c r="J289"/>
      <c r="K289"/>
      <c r="L289"/>
      <c r="M289"/>
    </row>
    <row r="290" spans="7:13" ht="23.1" customHeight="1" x14ac:dyDescent="0.25">
      <c r="G290"/>
      <c r="H290"/>
      <c r="I290"/>
      <c r="J290"/>
      <c r="K290"/>
      <c r="L290"/>
      <c r="M290"/>
    </row>
    <row r="291" spans="7:13" ht="23.1" customHeight="1" x14ac:dyDescent="0.25">
      <c r="G291"/>
      <c r="H291"/>
      <c r="I291"/>
      <c r="J291"/>
      <c r="K291"/>
      <c r="L291"/>
      <c r="M291"/>
    </row>
    <row r="292" spans="7:13" ht="23.1" customHeight="1" x14ac:dyDescent="0.25">
      <c r="G292"/>
      <c r="H292"/>
      <c r="I292"/>
      <c r="J292"/>
      <c r="K292"/>
      <c r="L292"/>
      <c r="M292"/>
    </row>
    <row r="293" spans="7:13" ht="23.1" customHeight="1" x14ac:dyDescent="0.25">
      <c r="G293"/>
      <c r="H293"/>
      <c r="I293"/>
      <c r="J293"/>
      <c r="K293"/>
      <c r="L293"/>
      <c r="M293"/>
    </row>
    <row r="294" spans="7:13" ht="23.1" customHeight="1" x14ac:dyDescent="0.25">
      <c r="G294"/>
      <c r="H294"/>
      <c r="I294"/>
      <c r="J294"/>
      <c r="K294"/>
      <c r="L294"/>
      <c r="M294"/>
    </row>
    <row r="295" spans="7:13" ht="23.1" customHeight="1" x14ac:dyDescent="0.25">
      <c r="G295"/>
      <c r="H295"/>
      <c r="I295"/>
      <c r="J295"/>
      <c r="K295"/>
      <c r="L295"/>
      <c r="M295"/>
    </row>
    <row r="296" spans="7:13" ht="23.1" customHeight="1" x14ac:dyDescent="0.25">
      <c r="G296"/>
      <c r="H296"/>
      <c r="I296"/>
      <c r="J296"/>
      <c r="K296"/>
      <c r="L296"/>
      <c r="M296"/>
    </row>
    <row r="297" spans="7:13" ht="23.1" customHeight="1" x14ac:dyDescent="0.25">
      <c r="G297"/>
      <c r="H297"/>
      <c r="I297"/>
      <c r="J297"/>
      <c r="K297"/>
      <c r="L297"/>
      <c r="M297"/>
    </row>
    <row r="298" spans="7:13" ht="23.1" customHeight="1" x14ac:dyDescent="0.25">
      <c r="G298"/>
      <c r="H298"/>
      <c r="I298"/>
      <c r="J298"/>
      <c r="K298"/>
      <c r="L298"/>
      <c r="M298"/>
    </row>
    <row r="299" spans="7:13" ht="23.1" customHeight="1" x14ac:dyDescent="0.25">
      <c r="G299"/>
      <c r="H299"/>
      <c r="I299"/>
      <c r="J299"/>
      <c r="K299"/>
      <c r="L299"/>
      <c r="M299"/>
    </row>
    <row r="300" spans="7:13" ht="23.1" customHeight="1" x14ac:dyDescent="0.25">
      <c r="G300"/>
      <c r="H300"/>
      <c r="I300"/>
      <c r="J300"/>
      <c r="K300"/>
      <c r="L300"/>
      <c r="M300"/>
    </row>
    <row r="301" spans="7:13" ht="23.1" customHeight="1" x14ac:dyDescent="0.25">
      <c r="G301"/>
      <c r="H301"/>
      <c r="I301"/>
      <c r="J301"/>
      <c r="K301"/>
      <c r="L301"/>
      <c r="M301"/>
    </row>
    <row r="302" spans="7:13" ht="23.1" customHeight="1" x14ac:dyDescent="0.25">
      <c r="G302"/>
      <c r="H302"/>
      <c r="I302"/>
      <c r="J302"/>
      <c r="K302"/>
      <c r="L302"/>
      <c r="M302"/>
    </row>
    <row r="303" spans="7:13" ht="23.1" customHeight="1" x14ac:dyDescent="0.25">
      <c r="G303"/>
      <c r="H303"/>
      <c r="I303"/>
      <c r="J303"/>
      <c r="K303"/>
      <c r="L303"/>
      <c r="M303"/>
    </row>
    <row r="304" spans="7:13" ht="23.1" customHeight="1" x14ac:dyDescent="0.25">
      <c r="G304"/>
      <c r="H304"/>
      <c r="I304"/>
      <c r="J304"/>
      <c r="K304"/>
      <c r="L304"/>
      <c r="M304"/>
    </row>
    <row r="305" spans="7:13" ht="23.1" customHeight="1" x14ac:dyDescent="0.25">
      <c r="G305"/>
      <c r="H305"/>
      <c r="I305"/>
      <c r="J305"/>
      <c r="K305"/>
      <c r="L305"/>
      <c r="M305"/>
    </row>
    <row r="306" spans="7:13" ht="23.1" customHeight="1" x14ac:dyDescent="0.25">
      <c r="G306"/>
      <c r="H306"/>
      <c r="I306"/>
      <c r="J306"/>
      <c r="K306"/>
      <c r="L306"/>
      <c r="M306"/>
    </row>
    <row r="307" spans="7:13" ht="23.1" customHeight="1" x14ac:dyDescent="0.25">
      <c r="G307"/>
      <c r="H307"/>
      <c r="I307"/>
      <c r="J307"/>
      <c r="K307"/>
      <c r="L307"/>
      <c r="M307"/>
    </row>
    <row r="308" spans="7:13" ht="23.1" customHeight="1" x14ac:dyDescent="0.25">
      <c r="G308"/>
      <c r="H308"/>
      <c r="I308"/>
      <c r="J308"/>
      <c r="K308"/>
      <c r="L308"/>
      <c r="M308"/>
    </row>
    <row r="309" spans="7:13" ht="23.1" customHeight="1" x14ac:dyDescent="0.25">
      <c r="G309"/>
      <c r="H309"/>
      <c r="I309"/>
      <c r="J309"/>
      <c r="K309"/>
      <c r="L309"/>
      <c r="M309"/>
    </row>
    <row r="310" spans="7:13" ht="23.1" customHeight="1" x14ac:dyDescent="0.25">
      <c r="G310"/>
      <c r="H310"/>
      <c r="I310"/>
      <c r="J310"/>
      <c r="K310"/>
      <c r="L310"/>
      <c r="M310"/>
    </row>
    <row r="311" spans="7:13" ht="23.1" customHeight="1" x14ac:dyDescent="0.25">
      <c r="G311"/>
      <c r="H311"/>
      <c r="I311"/>
      <c r="J311"/>
      <c r="K311"/>
      <c r="L311"/>
      <c r="M311"/>
    </row>
    <row r="312" spans="7:13" ht="23.1" customHeight="1" x14ac:dyDescent="0.25">
      <c r="G312"/>
      <c r="H312"/>
      <c r="I312"/>
      <c r="J312"/>
      <c r="K312"/>
      <c r="L312"/>
      <c r="M312"/>
    </row>
    <row r="313" spans="7:13" ht="23.1" customHeight="1" x14ac:dyDescent="0.25">
      <c r="G313"/>
      <c r="H313"/>
      <c r="I313"/>
      <c r="J313"/>
      <c r="K313"/>
      <c r="L313"/>
      <c r="M313"/>
    </row>
    <row r="314" spans="7:13" ht="23.1" customHeight="1" x14ac:dyDescent="0.25">
      <c r="G314"/>
      <c r="H314"/>
      <c r="I314"/>
      <c r="J314"/>
      <c r="K314"/>
      <c r="L314"/>
      <c r="M314"/>
    </row>
  </sheetData>
  <pageMargins left="0.7" right="0.7" top="0.75" bottom="0.75" header="0.3" footer="0.3"/>
  <pageSetup scale="30"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04"/>
  <sheetViews>
    <sheetView showGridLines="0" topLeftCell="D1" workbookViewId="0">
      <selection activeCell="G122" sqref="G122"/>
    </sheetView>
  </sheetViews>
  <sheetFormatPr defaultColWidth="10.875" defaultRowHeight="15" x14ac:dyDescent="0.25"/>
  <cols>
    <col min="1" max="1" width="14" style="1" bestFit="1" customWidth="1"/>
    <col min="2" max="2" width="18.125" style="1" bestFit="1" customWidth="1"/>
    <col min="3" max="3" width="16.375" style="1" bestFit="1" customWidth="1"/>
    <col min="4" max="4" width="21.5" style="1" bestFit="1" customWidth="1"/>
    <col min="5" max="5" width="15.5" style="1" bestFit="1" customWidth="1"/>
    <col min="6" max="6" width="20.875" style="1" bestFit="1" customWidth="1"/>
    <col min="7" max="7" width="13.375" style="1" bestFit="1" customWidth="1"/>
    <col min="8" max="9" width="8" style="1" customWidth="1"/>
    <col min="10" max="10" width="10.875" style="1"/>
    <col min="11" max="11" width="16.375" style="1" customWidth="1"/>
    <col min="12" max="12" width="8.25" style="1" customWidth="1"/>
    <col min="13" max="13" width="7.875" style="1" customWidth="1"/>
    <col min="14" max="14" width="17.375" style="1" customWidth="1"/>
    <col min="15" max="15" width="15.375" style="1" customWidth="1"/>
    <col min="16" max="16384" width="10.875" style="1"/>
  </cols>
  <sheetData>
    <row r="1" spans="1:15" s="23" customFormat="1" ht="30" customHeight="1" x14ac:dyDescent="0.25">
      <c r="A1" s="22" t="s">
        <v>0</v>
      </c>
      <c r="B1" s="22" t="s">
        <v>1</v>
      </c>
      <c r="C1" s="22" t="s">
        <v>2</v>
      </c>
      <c r="D1" s="22" t="s">
        <v>3</v>
      </c>
      <c r="E1" s="22" t="s">
        <v>4</v>
      </c>
      <c r="F1" s="22" t="s">
        <v>5</v>
      </c>
      <c r="G1" s="22" t="s">
        <v>6</v>
      </c>
      <c r="J1" s="24" t="s">
        <v>0</v>
      </c>
      <c r="K1" s="24" t="s">
        <v>56</v>
      </c>
      <c r="N1" s="24" t="s">
        <v>57</v>
      </c>
      <c r="O1" s="24" t="s">
        <v>4</v>
      </c>
    </row>
    <row r="2" spans="1:15" ht="18" x14ac:dyDescent="0.25">
      <c r="A2" s="2" t="s">
        <v>43</v>
      </c>
      <c r="B2" s="2" t="s">
        <v>8</v>
      </c>
      <c r="C2" s="2" t="s">
        <v>9</v>
      </c>
      <c r="D2" s="2" t="s">
        <v>10</v>
      </c>
      <c r="E2" s="3">
        <v>400</v>
      </c>
      <c r="F2" s="4">
        <v>44933</v>
      </c>
      <c r="G2" s="5" t="s">
        <v>11</v>
      </c>
      <c r="J2" s="6" t="s">
        <v>43</v>
      </c>
      <c r="K2" s="7">
        <v>23111</v>
      </c>
      <c r="N2" s="8" t="s">
        <v>51</v>
      </c>
      <c r="O2" s="9">
        <v>15700</v>
      </c>
    </row>
    <row r="3" spans="1:15" ht="18" x14ac:dyDescent="0.25">
      <c r="A3" s="8" t="s">
        <v>43</v>
      </c>
      <c r="B3" s="8" t="s">
        <v>8</v>
      </c>
      <c r="C3" s="8" t="s">
        <v>9</v>
      </c>
      <c r="D3" s="8" t="s">
        <v>12</v>
      </c>
      <c r="E3" s="10">
        <v>280</v>
      </c>
      <c r="F3" s="6">
        <v>44928</v>
      </c>
      <c r="G3" s="11" t="s">
        <v>40</v>
      </c>
      <c r="J3" s="6" t="s">
        <v>42</v>
      </c>
      <c r="K3" s="7">
        <v>26344</v>
      </c>
      <c r="N3" s="8" t="s">
        <v>52</v>
      </c>
      <c r="O3" s="9">
        <v>65800</v>
      </c>
    </row>
    <row r="4" spans="1:15" ht="18" x14ac:dyDescent="0.25">
      <c r="A4" s="8" t="s">
        <v>43</v>
      </c>
      <c r="B4" s="8" t="s">
        <v>8</v>
      </c>
      <c r="C4" s="8" t="s">
        <v>9</v>
      </c>
      <c r="D4" s="8" t="s">
        <v>13</v>
      </c>
      <c r="E4" s="10">
        <v>77</v>
      </c>
      <c r="F4" s="6">
        <v>44928</v>
      </c>
      <c r="G4" s="11" t="s">
        <v>11</v>
      </c>
      <c r="J4" s="6" t="s">
        <v>46</v>
      </c>
      <c r="K4" s="7">
        <v>29577</v>
      </c>
      <c r="N4" s="8" t="s">
        <v>53</v>
      </c>
      <c r="O4" s="9">
        <v>22500</v>
      </c>
    </row>
    <row r="5" spans="1:15" ht="18" x14ac:dyDescent="0.25">
      <c r="A5" s="8" t="s">
        <v>43</v>
      </c>
      <c r="B5" s="8" t="s">
        <v>8</v>
      </c>
      <c r="C5" s="8" t="s">
        <v>9</v>
      </c>
      <c r="D5" s="8" t="s">
        <v>14</v>
      </c>
      <c r="E5" s="10">
        <v>350</v>
      </c>
      <c r="F5" s="6">
        <v>44929</v>
      </c>
      <c r="G5" s="11" t="s">
        <v>11</v>
      </c>
      <c r="J5" s="6" t="s">
        <v>7</v>
      </c>
      <c r="K5" s="7">
        <v>32810</v>
      </c>
      <c r="N5" s="8" t="s">
        <v>54</v>
      </c>
      <c r="O5" s="9">
        <v>120000</v>
      </c>
    </row>
    <row r="6" spans="1:15" ht="18" x14ac:dyDescent="0.25">
      <c r="A6" s="8" t="s">
        <v>43</v>
      </c>
      <c r="B6" s="8" t="s">
        <v>8</v>
      </c>
      <c r="C6" s="8" t="s">
        <v>9</v>
      </c>
      <c r="D6" s="8" t="s">
        <v>15</v>
      </c>
      <c r="E6" s="10">
        <v>100</v>
      </c>
      <c r="F6" s="6">
        <v>44930</v>
      </c>
      <c r="G6" s="11" t="s">
        <v>11</v>
      </c>
      <c r="J6" s="6" t="s">
        <v>47</v>
      </c>
      <c r="K6" s="7">
        <v>36043</v>
      </c>
      <c r="N6" s="8" t="s">
        <v>55</v>
      </c>
      <c r="O6" s="9">
        <v>135000</v>
      </c>
    </row>
    <row r="7" spans="1:15" ht="18" x14ac:dyDescent="0.25">
      <c r="A7" s="8" t="s">
        <v>43</v>
      </c>
      <c r="B7" s="8" t="s">
        <v>8</v>
      </c>
      <c r="C7" s="8" t="s">
        <v>9</v>
      </c>
      <c r="D7" s="8" t="s">
        <v>16</v>
      </c>
      <c r="E7" s="10">
        <v>245</v>
      </c>
      <c r="F7" s="6">
        <v>44931</v>
      </c>
      <c r="G7" s="11" t="s">
        <v>11</v>
      </c>
      <c r="J7" s="6" t="s">
        <v>45</v>
      </c>
      <c r="K7" s="7">
        <v>39296</v>
      </c>
    </row>
    <row r="8" spans="1:15" ht="18" x14ac:dyDescent="0.25">
      <c r="A8" s="8" t="s">
        <v>43</v>
      </c>
      <c r="B8" s="8" t="s">
        <v>8</v>
      </c>
      <c r="C8" s="8" t="s">
        <v>9</v>
      </c>
      <c r="D8" s="8" t="s">
        <v>17</v>
      </c>
      <c r="E8" s="10">
        <v>1650</v>
      </c>
      <c r="F8" s="6">
        <v>44932</v>
      </c>
      <c r="G8" s="11" t="s">
        <v>11</v>
      </c>
      <c r="J8" s="6" t="s">
        <v>44</v>
      </c>
      <c r="K8" s="7">
        <v>42508</v>
      </c>
    </row>
    <row r="9" spans="1:15" ht="18" x14ac:dyDescent="0.25">
      <c r="A9" s="8" t="s">
        <v>43</v>
      </c>
      <c r="B9" s="8" t="s">
        <v>8</v>
      </c>
      <c r="C9" s="8" t="s">
        <v>9</v>
      </c>
      <c r="D9" s="8" t="s">
        <v>18</v>
      </c>
      <c r="E9" s="10">
        <v>77</v>
      </c>
      <c r="F9" s="6">
        <v>44933</v>
      </c>
      <c r="G9" s="11" t="s">
        <v>40</v>
      </c>
      <c r="J9" s="6" t="s">
        <v>50</v>
      </c>
      <c r="K9" s="7">
        <v>45742</v>
      </c>
    </row>
    <row r="10" spans="1:15" ht="18" x14ac:dyDescent="0.25">
      <c r="A10" s="8" t="s">
        <v>43</v>
      </c>
      <c r="B10" s="8" t="s">
        <v>8</v>
      </c>
      <c r="C10" s="8" t="s">
        <v>9</v>
      </c>
      <c r="D10" s="8" t="s">
        <v>19</v>
      </c>
      <c r="E10" s="10">
        <v>473</v>
      </c>
      <c r="F10" s="6">
        <v>44934</v>
      </c>
      <c r="G10" s="11" t="s">
        <v>11</v>
      </c>
      <c r="J10" s="6" t="s">
        <v>49</v>
      </c>
      <c r="K10" s="7">
        <v>29577</v>
      </c>
    </row>
    <row r="11" spans="1:15" ht="18" x14ac:dyDescent="0.25">
      <c r="A11" s="8" t="s">
        <v>43</v>
      </c>
      <c r="B11" s="8" t="s">
        <v>8</v>
      </c>
      <c r="C11" s="8" t="s">
        <v>20</v>
      </c>
      <c r="D11" s="8" t="s">
        <v>21</v>
      </c>
      <c r="E11" s="10">
        <v>1210</v>
      </c>
      <c r="F11" s="6">
        <v>44935</v>
      </c>
      <c r="G11" s="11" t="s">
        <v>11</v>
      </c>
      <c r="J11" s="6" t="s">
        <v>48</v>
      </c>
      <c r="K11" s="7">
        <v>32810</v>
      </c>
    </row>
    <row r="12" spans="1:15" ht="18" x14ac:dyDescent="0.25">
      <c r="A12" s="8" t="s">
        <v>43</v>
      </c>
      <c r="B12" s="8" t="s">
        <v>8</v>
      </c>
      <c r="C12" s="8" t="s">
        <v>20</v>
      </c>
      <c r="D12" s="8" t="s">
        <v>22</v>
      </c>
      <c r="E12" s="10">
        <v>3000</v>
      </c>
      <c r="F12" s="6">
        <v>44930</v>
      </c>
      <c r="G12" s="11" t="s">
        <v>11</v>
      </c>
      <c r="J12" s="6" t="s">
        <v>39</v>
      </c>
      <c r="K12" s="7">
        <v>36043</v>
      </c>
    </row>
    <row r="13" spans="1:15" ht="18" x14ac:dyDescent="0.25">
      <c r="A13" s="8" t="s">
        <v>43</v>
      </c>
      <c r="B13" s="8" t="s">
        <v>8</v>
      </c>
      <c r="C13" s="8" t="s">
        <v>20</v>
      </c>
      <c r="D13" s="8" t="s">
        <v>23</v>
      </c>
      <c r="E13" s="10">
        <v>440</v>
      </c>
      <c r="F13" s="6">
        <v>44931</v>
      </c>
      <c r="G13" s="11" t="s">
        <v>11</v>
      </c>
      <c r="J13" s="6" t="s">
        <v>41</v>
      </c>
      <c r="K13" s="7">
        <v>28000</v>
      </c>
    </row>
    <row r="14" spans="1:15" ht="18" x14ac:dyDescent="0.25">
      <c r="A14" s="8" t="s">
        <v>43</v>
      </c>
      <c r="B14" s="8" t="s">
        <v>8</v>
      </c>
      <c r="C14" s="8" t="s">
        <v>24</v>
      </c>
      <c r="D14" s="8" t="s">
        <v>10</v>
      </c>
      <c r="E14" s="10">
        <v>88</v>
      </c>
      <c r="F14" s="6">
        <v>44932</v>
      </c>
      <c r="G14" s="11" t="s">
        <v>11</v>
      </c>
    </row>
    <row r="15" spans="1:15" ht="18" x14ac:dyDescent="0.25">
      <c r="A15" s="8" t="s">
        <v>43</v>
      </c>
      <c r="B15" s="8" t="s">
        <v>8</v>
      </c>
      <c r="C15" s="8" t="s">
        <v>24</v>
      </c>
      <c r="D15" s="8" t="s">
        <v>25</v>
      </c>
      <c r="E15" s="10">
        <v>352</v>
      </c>
      <c r="F15" s="6">
        <v>44933</v>
      </c>
      <c r="G15" s="11" t="s">
        <v>11</v>
      </c>
    </row>
    <row r="16" spans="1:15" ht="18" x14ac:dyDescent="0.25">
      <c r="A16" s="8" t="s">
        <v>43</v>
      </c>
      <c r="B16" s="8" t="s">
        <v>8</v>
      </c>
      <c r="C16" s="8" t="s">
        <v>24</v>
      </c>
      <c r="D16" s="8" t="s">
        <v>26</v>
      </c>
      <c r="E16" s="10">
        <v>100</v>
      </c>
      <c r="F16" s="6">
        <v>44929</v>
      </c>
      <c r="G16" s="11" t="s">
        <v>11</v>
      </c>
    </row>
    <row r="17" spans="1:11" ht="18" x14ac:dyDescent="0.25">
      <c r="A17" s="8" t="s">
        <v>43</v>
      </c>
      <c r="B17" s="8" t="s">
        <v>8</v>
      </c>
      <c r="C17" s="8" t="s">
        <v>24</v>
      </c>
      <c r="D17" s="8" t="s">
        <v>27</v>
      </c>
      <c r="E17" s="10">
        <v>200</v>
      </c>
      <c r="F17" s="6">
        <v>44930</v>
      </c>
      <c r="G17" s="11" t="s">
        <v>11</v>
      </c>
    </row>
    <row r="18" spans="1:11" ht="18" x14ac:dyDescent="0.25">
      <c r="A18" s="8" t="s">
        <v>43</v>
      </c>
      <c r="B18" s="8" t="s">
        <v>8</v>
      </c>
      <c r="C18" s="8" t="s">
        <v>24</v>
      </c>
      <c r="D18" s="8" t="s">
        <v>28</v>
      </c>
      <c r="E18" s="10">
        <v>170</v>
      </c>
      <c r="F18" s="6">
        <v>44931</v>
      </c>
      <c r="G18" s="11" t="s">
        <v>11</v>
      </c>
    </row>
    <row r="19" spans="1:11" ht="18" x14ac:dyDescent="0.25">
      <c r="A19" s="8" t="s">
        <v>43</v>
      </c>
      <c r="B19" s="8" t="s">
        <v>8</v>
      </c>
      <c r="C19" s="8" t="s">
        <v>24</v>
      </c>
      <c r="D19" s="8" t="s">
        <v>29</v>
      </c>
      <c r="E19" s="10">
        <v>950</v>
      </c>
      <c r="F19" s="6">
        <v>44932</v>
      </c>
      <c r="G19" s="11" t="s">
        <v>11</v>
      </c>
    </row>
    <row r="20" spans="1:11" ht="18" x14ac:dyDescent="0.25">
      <c r="A20" s="8" t="s">
        <v>43</v>
      </c>
      <c r="B20" s="8" t="s">
        <v>8</v>
      </c>
      <c r="C20" s="8" t="s">
        <v>24</v>
      </c>
      <c r="D20" s="8" t="s">
        <v>30</v>
      </c>
      <c r="E20" s="10">
        <v>100</v>
      </c>
      <c r="F20" s="6">
        <v>44933</v>
      </c>
      <c r="G20" s="11" t="s">
        <v>11</v>
      </c>
    </row>
    <row r="21" spans="1:11" ht="18" x14ac:dyDescent="0.25">
      <c r="A21" s="8" t="s">
        <v>43</v>
      </c>
      <c r="B21" s="8" t="s">
        <v>8</v>
      </c>
      <c r="C21" s="8" t="s">
        <v>24</v>
      </c>
      <c r="D21" s="8" t="s">
        <v>31</v>
      </c>
      <c r="E21" s="10">
        <v>30</v>
      </c>
      <c r="F21" s="6">
        <v>44934</v>
      </c>
      <c r="G21" s="11" t="s">
        <v>11</v>
      </c>
    </row>
    <row r="22" spans="1:11" ht="18" x14ac:dyDescent="0.2">
      <c r="A22" s="8" t="s">
        <v>43</v>
      </c>
      <c r="B22" s="8" t="s">
        <v>8</v>
      </c>
      <c r="C22" s="8" t="s">
        <v>24</v>
      </c>
      <c r="D22" s="8" t="s">
        <v>19</v>
      </c>
      <c r="E22" s="10">
        <v>50</v>
      </c>
      <c r="F22" s="6">
        <v>44935</v>
      </c>
      <c r="G22" s="11" t="s">
        <v>11</v>
      </c>
      <c r="K22" s="12"/>
    </row>
    <row r="23" spans="1:11" ht="18" x14ac:dyDescent="0.2">
      <c r="A23" s="8" t="s">
        <v>43</v>
      </c>
      <c r="B23" s="8" t="s">
        <v>32</v>
      </c>
      <c r="C23" s="8" t="s">
        <v>33</v>
      </c>
      <c r="D23" s="8" t="s">
        <v>34</v>
      </c>
      <c r="E23" s="13">
        <v>5000</v>
      </c>
      <c r="F23" s="6"/>
      <c r="G23" s="11"/>
      <c r="K23" s="12"/>
    </row>
    <row r="24" spans="1:11" ht="18" x14ac:dyDescent="0.2">
      <c r="A24" s="8" t="s">
        <v>43</v>
      </c>
      <c r="B24" s="8" t="s">
        <v>32</v>
      </c>
      <c r="C24" s="8" t="s">
        <v>33</v>
      </c>
      <c r="D24" s="8" t="s">
        <v>35</v>
      </c>
      <c r="E24" s="13">
        <v>990</v>
      </c>
      <c r="F24" s="6"/>
      <c r="G24" s="11"/>
      <c r="K24" s="12"/>
    </row>
    <row r="25" spans="1:11" ht="18" x14ac:dyDescent="0.2">
      <c r="A25" s="8" t="s">
        <v>43</v>
      </c>
      <c r="B25" s="8" t="s">
        <v>32</v>
      </c>
      <c r="C25" s="8" t="s">
        <v>36</v>
      </c>
      <c r="D25" s="8" t="s">
        <v>37</v>
      </c>
      <c r="E25" s="13">
        <v>350</v>
      </c>
      <c r="F25" s="6"/>
      <c r="G25" s="11"/>
      <c r="K25" s="12"/>
    </row>
    <row r="26" spans="1:11" ht="18.75" thickBot="1" x14ac:dyDescent="0.25">
      <c r="A26" s="14" t="s">
        <v>43</v>
      </c>
      <c r="B26" s="14" t="s">
        <v>32</v>
      </c>
      <c r="C26" s="14" t="s">
        <v>36</v>
      </c>
      <c r="D26" s="14" t="s">
        <v>38</v>
      </c>
      <c r="E26" s="15">
        <v>120</v>
      </c>
      <c r="F26" s="16"/>
      <c r="G26" s="17"/>
      <c r="K26" s="12"/>
    </row>
    <row r="27" spans="1:11" ht="18" x14ac:dyDescent="0.2">
      <c r="A27" s="2" t="s">
        <v>42</v>
      </c>
      <c r="B27" s="2" t="s">
        <v>8</v>
      </c>
      <c r="C27" s="2" t="s">
        <v>9</v>
      </c>
      <c r="D27" s="2" t="s">
        <v>10</v>
      </c>
      <c r="E27" s="3">
        <v>440</v>
      </c>
      <c r="F27" s="4">
        <v>44964</v>
      </c>
      <c r="G27" s="5" t="s">
        <v>11</v>
      </c>
      <c r="K27" s="12"/>
    </row>
    <row r="28" spans="1:11" ht="18" x14ac:dyDescent="0.2">
      <c r="A28" s="8" t="s">
        <v>42</v>
      </c>
      <c r="B28" s="8" t="s">
        <v>8</v>
      </c>
      <c r="C28" s="8" t="s">
        <v>9</v>
      </c>
      <c r="D28" s="8" t="s">
        <v>12</v>
      </c>
      <c r="E28" s="10">
        <v>308</v>
      </c>
      <c r="F28" s="6">
        <v>44959</v>
      </c>
      <c r="G28" s="11" t="s">
        <v>11</v>
      </c>
      <c r="K28" s="12"/>
    </row>
    <row r="29" spans="1:11" ht="18" x14ac:dyDescent="0.2">
      <c r="A29" s="8" t="s">
        <v>42</v>
      </c>
      <c r="B29" s="8" t="s">
        <v>8</v>
      </c>
      <c r="C29" s="8" t="s">
        <v>9</v>
      </c>
      <c r="D29" s="8" t="s">
        <v>13</v>
      </c>
      <c r="E29" s="10">
        <v>85</v>
      </c>
      <c r="F29" s="6">
        <v>44959</v>
      </c>
      <c r="G29" s="11" t="s">
        <v>11</v>
      </c>
      <c r="K29" s="12"/>
    </row>
    <row r="30" spans="1:11" ht="18" x14ac:dyDescent="0.2">
      <c r="A30" s="8" t="s">
        <v>42</v>
      </c>
      <c r="B30" s="8" t="s">
        <v>8</v>
      </c>
      <c r="C30" s="8" t="s">
        <v>9</v>
      </c>
      <c r="D30" s="8" t="s">
        <v>14</v>
      </c>
      <c r="E30" s="10">
        <v>385</v>
      </c>
      <c r="F30" s="6">
        <v>44960</v>
      </c>
      <c r="G30" s="11" t="s">
        <v>11</v>
      </c>
      <c r="K30" s="12"/>
    </row>
    <row r="31" spans="1:11" ht="18" x14ac:dyDescent="0.2">
      <c r="A31" s="8" t="s">
        <v>42</v>
      </c>
      <c r="B31" s="8" t="s">
        <v>8</v>
      </c>
      <c r="C31" s="8" t="s">
        <v>9</v>
      </c>
      <c r="D31" s="8" t="s">
        <v>15</v>
      </c>
      <c r="E31" s="10">
        <v>110</v>
      </c>
      <c r="F31" s="6">
        <v>44961</v>
      </c>
      <c r="G31" s="11" t="s">
        <v>11</v>
      </c>
      <c r="K31" s="12"/>
    </row>
    <row r="32" spans="1:11" ht="18" x14ac:dyDescent="0.2">
      <c r="A32" s="8" t="s">
        <v>42</v>
      </c>
      <c r="B32" s="8" t="s">
        <v>8</v>
      </c>
      <c r="C32" s="8" t="s">
        <v>9</v>
      </c>
      <c r="D32" s="8" t="s">
        <v>16</v>
      </c>
      <c r="E32" s="10">
        <v>270</v>
      </c>
      <c r="F32" s="6">
        <v>44962</v>
      </c>
      <c r="G32" s="11" t="s">
        <v>11</v>
      </c>
      <c r="K32" s="12"/>
    </row>
    <row r="33" spans="1:11" ht="18" x14ac:dyDescent="0.2">
      <c r="A33" s="8" t="s">
        <v>42</v>
      </c>
      <c r="B33" s="8" t="s">
        <v>8</v>
      </c>
      <c r="C33" s="8" t="s">
        <v>9</v>
      </c>
      <c r="D33" s="8" t="s">
        <v>17</v>
      </c>
      <c r="E33" s="10">
        <v>2400</v>
      </c>
      <c r="F33" s="6">
        <v>44963</v>
      </c>
      <c r="G33" s="11" t="s">
        <v>11</v>
      </c>
      <c r="K33" s="12"/>
    </row>
    <row r="34" spans="1:11" ht="18" x14ac:dyDescent="0.2">
      <c r="A34" s="8" t="s">
        <v>42</v>
      </c>
      <c r="B34" s="8" t="s">
        <v>8</v>
      </c>
      <c r="C34" s="8" t="s">
        <v>9</v>
      </c>
      <c r="D34" s="8" t="s">
        <v>18</v>
      </c>
      <c r="E34" s="10">
        <v>77</v>
      </c>
      <c r="F34" s="6">
        <v>44964</v>
      </c>
      <c r="G34" s="11" t="s">
        <v>11</v>
      </c>
      <c r="K34" s="12"/>
    </row>
    <row r="35" spans="1:11" ht="18" x14ac:dyDescent="0.2">
      <c r="A35" s="8" t="s">
        <v>42</v>
      </c>
      <c r="B35" s="8" t="s">
        <v>8</v>
      </c>
      <c r="C35" s="8" t="s">
        <v>9</v>
      </c>
      <c r="D35" s="8" t="s">
        <v>19</v>
      </c>
      <c r="E35" s="10">
        <v>473</v>
      </c>
      <c r="F35" s="6">
        <v>44965</v>
      </c>
      <c r="G35" s="11" t="s">
        <v>11</v>
      </c>
      <c r="K35" s="12"/>
    </row>
    <row r="36" spans="1:11" ht="18" x14ac:dyDescent="0.2">
      <c r="A36" s="8" t="s">
        <v>42</v>
      </c>
      <c r="B36" s="8" t="s">
        <v>8</v>
      </c>
      <c r="C36" s="8" t="s">
        <v>20</v>
      </c>
      <c r="D36" s="8" t="s">
        <v>21</v>
      </c>
      <c r="E36" s="10">
        <v>1210</v>
      </c>
      <c r="F36" s="6">
        <v>44966</v>
      </c>
      <c r="G36" s="11" t="s">
        <v>11</v>
      </c>
      <c r="K36" s="12"/>
    </row>
    <row r="37" spans="1:11" ht="18" x14ac:dyDescent="0.2">
      <c r="A37" s="8" t="s">
        <v>42</v>
      </c>
      <c r="B37" s="8" t="s">
        <v>8</v>
      </c>
      <c r="C37" s="8" t="s">
        <v>20</v>
      </c>
      <c r="D37" s="8" t="s">
        <v>22</v>
      </c>
      <c r="E37" s="10">
        <v>3000</v>
      </c>
      <c r="F37" s="6">
        <v>44961</v>
      </c>
      <c r="G37" s="11" t="s">
        <v>11</v>
      </c>
      <c r="K37" s="12"/>
    </row>
    <row r="38" spans="1:11" ht="18" x14ac:dyDescent="0.2">
      <c r="A38" s="8" t="s">
        <v>42</v>
      </c>
      <c r="B38" s="8" t="s">
        <v>8</v>
      </c>
      <c r="C38" s="8" t="s">
        <v>20</v>
      </c>
      <c r="D38" s="8" t="s">
        <v>23</v>
      </c>
      <c r="E38" s="10">
        <v>440</v>
      </c>
      <c r="F38" s="6">
        <v>44962</v>
      </c>
      <c r="G38" s="11" t="s">
        <v>11</v>
      </c>
      <c r="K38" s="12"/>
    </row>
    <row r="39" spans="1:11" ht="18" x14ac:dyDescent="0.2">
      <c r="A39" s="8" t="s">
        <v>42</v>
      </c>
      <c r="B39" s="8" t="s">
        <v>8</v>
      </c>
      <c r="C39" s="8" t="s">
        <v>24</v>
      </c>
      <c r="D39" s="8" t="s">
        <v>10</v>
      </c>
      <c r="E39" s="10">
        <v>88</v>
      </c>
      <c r="F39" s="6">
        <v>44963</v>
      </c>
      <c r="G39" s="11" t="s">
        <v>11</v>
      </c>
      <c r="K39" s="12"/>
    </row>
    <row r="40" spans="1:11" ht="18" x14ac:dyDescent="0.2">
      <c r="A40" s="8" t="s">
        <v>42</v>
      </c>
      <c r="B40" s="8" t="s">
        <v>8</v>
      </c>
      <c r="C40" s="8" t="s">
        <v>24</v>
      </c>
      <c r="D40" s="8" t="s">
        <v>25</v>
      </c>
      <c r="E40" s="10">
        <v>352</v>
      </c>
      <c r="F40" s="6">
        <v>44964</v>
      </c>
      <c r="G40" s="11" t="s">
        <v>11</v>
      </c>
      <c r="K40" s="12"/>
    </row>
    <row r="41" spans="1:11" ht="18" x14ac:dyDescent="0.2">
      <c r="A41" s="8" t="s">
        <v>42</v>
      </c>
      <c r="B41" s="8" t="s">
        <v>8</v>
      </c>
      <c r="C41" s="8" t="s">
        <v>24</v>
      </c>
      <c r="D41" s="8" t="s">
        <v>26</v>
      </c>
      <c r="E41" s="10">
        <v>100</v>
      </c>
      <c r="F41" s="6">
        <v>44960</v>
      </c>
      <c r="G41" s="11" t="s">
        <v>11</v>
      </c>
      <c r="K41" s="12"/>
    </row>
    <row r="42" spans="1:11" ht="18" x14ac:dyDescent="0.2">
      <c r="A42" s="8" t="s">
        <v>42</v>
      </c>
      <c r="B42" s="8" t="s">
        <v>8</v>
      </c>
      <c r="C42" s="8" t="s">
        <v>24</v>
      </c>
      <c r="D42" s="8" t="s">
        <v>27</v>
      </c>
      <c r="E42" s="10">
        <v>220</v>
      </c>
      <c r="F42" s="6">
        <v>44961</v>
      </c>
      <c r="G42" s="11" t="s">
        <v>11</v>
      </c>
      <c r="K42" s="12"/>
    </row>
    <row r="43" spans="1:11" ht="18" x14ac:dyDescent="0.2">
      <c r="A43" s="8" t="s">
        <v>42</v>
      </c>
      <c r="B43" s="8" t="s">
        <v>8</v>
      </c>
      <c r="C43" s="8" t="s">
        <v>24</v>
      </c>
      <c r="D43" s="8" t="s">
        <v>28</v>
      </c>
      <c r="E43" s="10">
        <v>187</v>
      </c>
      <c r="F43" s="6">
        <v>44962</v>
      </c>
      <c r="G43" s="11" t="s">
        <v>11</v>
      </c>
      <c r="K43" s="12"/>
    </row>
    <row r="44" spans="1:11" ht="18" x14ac:dyDescent="0.2">
      <c r="A44" s="8" t="s">
        <v>42</v>
      </c>
      <c r="B44" s="8" t="s">
        <v>8</v>
      </c>
      <c r="C44" s="8" t="s">
        <v>24</v>
      </c>
      <c r="D44" s="8" t="s">
        <v>29</v>
      </c>
      <c r="E44" s="10">
        <v>1045</v>
      </c>
      <c r="F44" s="6">
        <v>44963</v>
      </c>
      <c r="G44" s="11" t="s">
        <v>11</v>
      </c>
      <c r="K44" s="12"/>
    </row>
    <row r="45" spans="1:11" ht="18" x14ac:dyDescent="0.2">
      <c r="A45" s="8" t="s">
        <v>42</v>
      </c>
      <c r="B45" s="8" t="s">
        <v>8</v>
      </c>
      <c r="C45" s="8" t="s">
        <v>24</v>
      </c>
      <c r="D45" s="8" t="s">
        <v>30</v>
      </c>
      <c r="E45" s="10">
        <v>110</v>
      </c>
      <c r="F45" s="6">
        <v>44964</v>
      </c>
      <c r="G45" s="11" t="s">
        <v>11</v>
      </c>
      <c r="K45" s="12"/>
    </row>
    <row r="46" spans="1:11" ht="18" x14ac:dyDescent="0.2">
      <c r="A46" s="8" t="s">
        <v>42</v>
      </c>
      <c r="B46" s="8" t="s">
        <v>8</v>
      </c>
      <c r="C46" s="8" t="s">
        <v>24</v>
      </c>
      <c r="D46" s="8" t="s">
        <v>31</v>
      </c>
      <c r="E46" s="10">
        <v>33</v>
      </c>
      <c r="F46" s="6">
        <v>44965</v>
      </c>
      <c r="G46" s="11" t="s">
        <v>11</v>
      </c>
      <c r="K46" s="12"/>
    </row>
    <row r="47" spans="1:11" ht="18" x14ac:dyDescent="0.2">
      <c r="A47" s="8" t="s">
        <v>42</v>
      </c>
      <c r="B47" s="8" t="s">
        <v>8</v>
      </c>
      <c r="C47" s="8" t="s">
        <v>24</v>
      </c>
      <c r="D47" s="8" t="s">
        <v>19</v>
      </c>
      <c r="E47" s="10">
        <v>55</v>
      </c>
      <c r="F47" s="6">
        <v>44966</v>
      </c>
      <c r="G47" s="11" t="s">
        <v>11</v>
      </c>
      <c r="K47" s="12"/>
    </row>
    <row r="48" spans="1:11" ht="18" x14ac:dyDescent="0.2">
      <c r="A48" s="8" t="s">
        <v>42</v>
      </c>
      <c r="B48" s="8" t="s">
        <v>32</v>
      </c>
      <c r="C48" s="8" t="s">
        <v>33</v>
      </c>
      <c r="D48" s="8" t="s">
        <v>34</v>
      </c>
      <c r="E48" s="13">
        <v>13000</v>
      </c>
      <c r="F48" s="6"/>
      <c r="G48" s="11"/>
      <c r="K48" s="12"/>
    </row>
    <row r="49" spans="1:11" ht="18" x14ac:dyDescent="0.2">
      <c r="A49" s="8" t="s">
        <v>42</v>
      </c>
      <c r="B49" s="8" t="s">
        <v>32</v>
      </c>
      <c r="C49" s="8" t="s">
        <v>33</v>
      </c>
      <c r="D49" s="8" t="s">
        <v>35</v>
      </c>
      <c r="E49" s="13">
        <v>3000</v>
      </c>
      <c r="F49" s="6"/>
      <c r="G49" s="11"/>
      <c r="K49" s="12"/>
    </row>
    <row r="50" spans="1:11" ht="18" x14ac:dyDescent="0.2">
      <c r="A50" s="8" t="s">
        <v>42</v>
      </c>
      <c r="B50" s="8" t="s">
        <v>32</v>
      </c>
      <c r="C50" s="8" t="s">
        <v>36</v>
      </c>
      <c r="D50" s="8" t="s">
        <v>37</v>
      </c>
      <c r="E50" s="13">
        <v>1900</v>
      </c>
      <c r="F50" s="6"/>
      <c r="G50" s="11"/>
      <c r="K50" s="12"/>
    </row>
    <row r="51" spans="1:11" ht="18.75" thickBot="1" x14ac:dyDescent="0.25">
      <c r="A51" s="14" t="s">
        <v>42</v>
      </c>
      <c r="B51" s="14" t="s">
        <v>32</v>
      </c>
      <c r="C51" s="14" t="s">
        <v>36</v>
      </c>
      <c r="D51" s="14" t="s">
        <v>38</v>
      </c>
      <c r="E51" s="15">
        <v>170</v>
      </c>
      <c r="F51" s="16"/>
      <c r="G51" s="17"/>
      <c r="K51" s="12"/>
    </row>
    <row r="52" spans="1:11" ht="18" x14ac:dyDescent="0.2">
      <c r="A52" s="2" t="s">
        <v>46</v>
      </c>
      <c r="B52" s="2" t="s">
        <v>8</v>
      </c>
      <c r="C52" s="2" t="s">
        <v>9</v>
      </c>
      <c r="D52" s="2" t="s">
        <v>10</v>
      </c>
      <c r="E52" s="3">
        <v>440</v>
      </c>
      <c r="F52" s="4">
        <v>44991</v>
      </c>
      <c r="G52" s="5" t="s">
        <v>11</v>
      </c>
      <c r="K52" s="12"/>
    </row>
    <row r="53" spans="1:11" ht="18" x14ac:dyDescent="0.2">
      <c r="A53" s="8" t="s">
        <v>46</v>
      </c>
      <c r="B53" s="8" t="s">
        <v>8</v>
      </c>
      <c r="C53" s="8" t="s">
        <v>9</v>
      </c>
      <c r="D53" s="8" t="s">
        <v>12</v>
      </c>
      <c r="E53" s="10">
        <v>308</v>
      </c>
      <c r="F53" s="6">
        <v>44992</v>
      </c>
      <c r="G53" s="11" t="s">
        <v>11</v>
      </c>
      <c r="K53" s="12"/>
    </row>
    <row r="54" spans="1:11" ht="18" x14ac:dyDescent="0.2">
      <c r="A54" s="8" t="s">
        <v>46</v>
      </c>
      <c r="B54" s="8" t="s">
        <v>8</v>
      </c>
      <c r="C54" s="8" t="s">
        <v>9</v>
      </c>
      <c r="D54" s="8" t="s">
        <v>13</v>
      </c>
      <c r="E54" s="10">
        <v>85</v>
      </c>
      <c r="F54" s="6">
        <v>44993</v>
      </c>
      <c r="G54" s="11" t="s">
        <v>11</v>
      </c>
      <c r="K54" s="12"/>
    </row>
    <row r="55" spans="1:11" ht="18" x14ac:dyDescent="0.2">
      <c r="A55" s="8" t="s">
        <v>46</v>
      </c>
      <c r="B55" s="8" t="s">
        <v>8</v>
      </c>
      <c r="C55" s="8" t="s">
        <v>9</v>
      </c>
      <c r="D55" s="8" t="s">
        <v>14</v>
      </c>
      <c r="E55" s="10">
        <v>385</v>
      </c>
      <c r="F55" s="6">
        <v>44994</v>
      </c>
      <c r="G55" s="11" t="s">
        <v>11</v>
      </c>
      <c r="K55" s="12"/>
    </row>
    <row r="56" spans="1:11" ht="18" x14ac:dyDescent="0.2">
      <c r="A56" s="8" t="s">
        <v>46</v>
      </c>
      <c r="B56" s="8" t="s">
        <v>8</v>
      </c>
      <c r="C56" s="8" t="s">
        <v>9</v>
      </c>
      <c r="D56" s="8" t="s">
        <v>15</v>
      </c>
      <c r="E56" s="10">
        <v>110</v>
      </c>
      <c r="F56" s="6">
        <v>44989</v>
      </c>
      <c r="G56" s="11" t="s">
        <v>11</v>
      </c>
      <c r="K56" s="12"/>
    </row>
    <row r="57" spans="1:11" ht="18" x14ac:dyDescent="0.2">
      <c r="A57" s="8" t="s">
        <v>46</v>
      </c>
      <c r="B57" s="8" t="s">
        <v>8</v>
      </c>
      <c r="C57" s="8" t="s">
        <v>9</v>
      </c>
      <c r="D57" s="8" t="s">
        <v>16</v>
      </c>
      <c r="E57" s="10">
        <v>270</v>
      </c>
      <c r="F57" s="6">
        <v>44990</v>
      </c>
      <c r="G57" s="11" t="s">
        <v>11</v>
      </c>
      <c r="K57" s="12"/>
    </row>
    <row r="58" spans="1:11" ht="18" x14ac:dyDescent="0.2">
      <c r="A58" s="8" t="s">
        <v>46</v>
      </c>
      <c r="B58" s="8" t="s">
        <v>8</v>
      </c>
      <c r="C58" s="8" t="s">
        <v>9</v>
      </c>
      <c r="D58" s="8" t="s">
        <v>17</v>
      </c>
      <c r="E58" s="10">
        <v>1650</v>
      </c>
      <c r="F58" s="6">
        <v>44991</v>
      </c>
      <c r="G58" s="11" t="s">
        <v>40</v>
      </c>
      <c r="K58" s="12"/>
    </row>
    <row r="59" spans="1:11" ht="18" x14ac:dyDescent="0.2">
      <c r="A59" s="8" t="s">
        <v>46</v>
      </c>
      <c r="B59" s="8" t="s">
        <v>8</v>
      </c>
      <c r="C59" s="8" t="s">
        <v>9</v>
      </c>
      <c r="D59" s="8" t="s">
        <v>18</v>
      </c>
      <c r="E59" s="10">
        <v>77</v>
      </c>
      <c r="F59" s="6">
        <v>44992</v>
      </c>
      <c r="G59" s="11" t="s">
        <v>11</v>
      </c>
      <c r="K59" s="12"/>
    </row>
    <row r="60" spans="1:11" ht="18" x14ac:dyDescent="0.2">
      <c r="A60" s="8" t="s">
        <v>46</v>
      </c>
      <c r="B60" s="8" t="s">
        <v>8</v>
      </c>
      <c r="C60" s="8" t="s">
        <v>9</v>
      </c>
      <c r="D60" s="8" t="s">
        <v>19</v>
      </c>
      <c r="E60" s="10">
        <v>473</v>
      </c>
      <c r="F60" s="6">
        <v>44993</v>
      </c>
      <c r="G60" s="11" t="s">
        <v>40</v>
      </c>
      <c r="K60" s="12"/>
    </row>
    <row r="61" spans="1:11" ht="18" x14ac:dyDescent="0.2">
      <c r="A61" s="8" t="s">
        <v>46</v>
      </c>
      <c r="B61" s="8" t="s">
        <v>8</v>
      </c>
      <c r="C61" s="8" t="s">
        <v>20</v>
      </c>
      <c r="D61" s="8" t="s">
        <v>21</v>
      </c>
      <c r="E61" s="10">
        <v>1210</v>
      </c>
      <c r="F61" s="6">
        <v>44994</v>
      </c>
      <c r="G61" s="11" t="s">
        <v>11</v>
      </c>
      <c r="K61" s="12"/>
    </row>
    <row r="62" spans="1:11" ht="18" x14ac:dyDescent="0.2">
      <c r="A62" s="8" t="s">
        <v>46</v>
      </c>
      <c r="B62" s="8" t="s">
        <v>8</v>
      </c>
      <c r="C62" s="8" t="s">
        <v>20</v>
      </c>
      <c r="D62" s="8" t="s">
        <v>22</v>
      </c>
      <c r="E62" s="10">
        <v>770</v>
      </c>
      <c r="F62" s="6">
        <v>44989</v>
      </c>
      <c r="G62" s="11" t="s">
        <v>11</v>
      </c>
      <c r="K62" s="12"/>
    </row>
    <row r="63" spans="1:11" ht="18" x14ac:dyDescent="0.2">
      <c r="A63" s="8" t="s">
        <v>46</v>
      </c>
      <c r="B63" s="8" t="s">
        <v>8</v>
      </c>
      <c r="C63" s="8" t="s">
        <v>20</v>
      </c>
      <c r="D63" s="8" t="s">
        <v>23</v>
      </c>
      <c r="E63" s="10">
        <v>440</v>
      </c>
      <c r="F63" s="6">
        <v>44990</v>
      </c>
      <c r="G63" s="11" t="s">
        <v>11</v>
      </c>
      <c r="K63" s="12"/>
    </row>
    <row r="64" spans="1:11" ht="18" x14ac:dyDescent="0.2">
      <c r="A64" s="8" t="s">
        <v>46</v>
      </c>
      <c r="B64" s="8" t="s">
        <v>8</v>
      </c>
      <c r="C64" s="8" t="s">
        <v>24</v>
      </c>
      <c r="D64" s="8" t="s">
        <v>10</v>
      </c>
      <c r="E64" s="10">
        <v>88</v>
      </c>
      <c r="F64" s="6">
        <v>44991</v>
      </c>
      <c r="G64" s="11" t="s">
        <v>40</v>
      </c>
      <c r="K64" s="12"/>
    </row>
    <row r="65" spans="1:11" ht="18" x14ac:dyDescent="0.2">
      <c r="A65" s="8" t="s">
        <v>46</v>
      </c>
      <c r="B65" s="8" t="s">
        <v>8</v>
      </c>
      <c r="C65" s="8" t="s">
        <v>24</v>
      </c>
      <c r="D65" s="8" t="s">
        <v>25</v>
      </c>
      <c r="E65" s="10">
        <v>352</v>
      </c>
      <c r="F65" s="6">
        <v>44992</v>
      </c>
      <c r="G65" s="11" t="s">
        <v>11</v>
      </c>
      <c r="K65" s="12"/>
    </row>
    <row r="66" spans="1:11" ht="18" x14ac:dyDescent="0.2">
      <c r="A66" s="8" t="s">
        <v>46</v>
      </c>
      <c r="B66" s="8" t="s">
        <v>8</v>
      </c>
      <c r="C66" s="8" t="s">
        <v>24</v>
      </c>
      <c r="D66" s="8" t="s">
        <v>26</v>
      </c>
      <c r="E66" s="10">
        <v>100</v>
      </c>
      <c r="F66" s="6">
        <v>44988</v>
      </c>
      <c r="G66" s="11" t="s">
        <v>11</v>
      </c>
      <c r="K66" s="12"/>
    </row>
    <row r="67" spans="1:11" ht="18" x14ac:dyDescent="0.2">
      <c r="A67" s="8" t="s">
        <v>46</v>
      </c>
      <c r="B67" s="8" t="s">
        <v>8</v>
      </c>
      <c r="C67" s="8" t="s">
        <v>24</v>
      </c>
      <c r="D67" s="8" t="s">
        <v>27</v>
      </c>
      <c r="E67" s="10">
        <v>220</v>
      </c>
      <c r="F67" s="6">
        <v>44989</v>
      </c>
      <c r="G67" s="11" t="s">
        <v>40</v>
      </c>
      <c r="K67" s="12"/>
    </row>
    <row r="68" spans="1:11" ht="18" x14ac:dyDescent="0.2">
      <c r="A68" s="8" t="s">
        <v>46</v>
      </c>
      <c r="B68" s="8" t="s">
        <v>8</v>
      </c>
      <c r="C68" s="8" t="s">
        <v>24</v>
      </c>
      <c r="D68" s="8" t="s">
        <v>28</v>
      </c>
      <c r="E68" s="10">
        <v>187</v>
      </c>
      <c r="F68" s="6">
        <v>44991</v>
      </c>
      <c r="G68" s="11" t="s">
        <v>11</v>
      </c>
      <c r="K68" s="12"/>
    </row>
    <row r="69" spans="1:11" ht="18" x14ac:dyDescent="0.2">
      <c r="A69" s="8" t="s">
        <v>46</v>
      </c>
      <c r="B69" s="8" t="s">
        <v>8</v>
      </c>
      <c r="C69" s="8" t="s">
        <v>24</v>
      </c>
      <c r="D69" s="8" t="s">
        <v>29</v>
      </c>
      <c r="E69" s="10">
        <v>1045</v>
      </c>
      <c r="F69" s="6">
        <v>44992</v>
      </c>
      <c r="G69" s="11" t="s">
        <v>11</v>
      </c>
      <c r="K69" s="12"/>
    </row>
    <row r="70" spans="1:11" ht="18" x14ac:dyDescent="0.2">
      <c r="A70" s="8" t="s">
        <v>46</v>
      </c>
      <c r="B70" s="8" t="s">
        <v>8</v>
      </c>
      <c r="C70" s="8" t="s">
        <v>24</v>
      </c>
      <c r="D70" s="8" t="s">
        <v>30</v>
      </c>
      <c r="E70" s="10">
        <v>110</v>
      </c>
      <c r="F70" s="6">
        <v>44993</v>
      </c>
      <c r="G70" s="11" t="s">
        <v>11</v>
      </c>
      <c r="K70" s="12"/>
    </row>
    <row r="71" spans="1:11" ht="18" x14ac:dyDescent="0.2">
      <c r="A71" s="8" t="s">
        <v>46</v>
      </c>
      <c r="B71" s="8" t="s">
        <v>8</v>
      </c>
      <c r="C71" s="8" t="s">
        <v>24</v>
      </c>
      <c r="D71" s="8" t="s">
        <v>31</v>
      </c>
      <c r="E71" s="10">
        <v>33</v>
      </c>
      <c r="F71" s="6">
        <v>44994</v>
      </c>
      <c r="G71" s="11" t="s">
        <v>11</v>
      </c>
      <c r="K71" s="12"/>
    </row>
    <row r="72" spans="1:11" ht="18" x14ac:dyDescent="0.2">
      <c r="A72" s="8" t="s">
        <v>46</v>
      </c>
      <c r="B72" s="8" t="s">
        <v>8</v>
      </c>
      <c r="C72" s="8" t="s">
        <v>24</v>
      </c>
      <c r="D72" s="8" t="s">
        <v>19</v>
      </c>
      <c r="E72" s="10">
        <v>55</v>
      </c>
      <c r="F72" s="6">
        <v>44989</v>
      </c>
      <c r="G72" s="11" t="s">
        <v>11</v>
      </c>
      <c r="K72" s="12"/>
    </row>
    <row r="73" spans="1:11" ht="18" x14ac:dyDescent="0.2">
      <c r="A73" s="8" t="s">
        <v>46</v>
      </c>
      <c r="B73" s="8" t="s">
        <v>32</v>
      </c>
      <c r="C73" s="8" t="s">
        <v>33</v>
      </c>
      <c r="D73" s="8" t="s">
        <v>34</v>
      </c>
      <c r="E73" s="13">
        <v>13000</v>
      </c>
      <c r="F73" s="6"/>
      <c r="G73" s="11"/>
      <c r="K73" s="12"/>
    </row>
    <row r="74" spans="1:11" ht="18" x14ac:dyDescent="0.2">
      <c r="A74" s="8" t="s">
        <v>46</v>
      </c>
      <c r="B74" s="8" t="s">
        <v>32</v>
      </c>
      <c r="C74" s="8" t="s">
        <v>33</v>
      </c>
      <c r="D74" s="8" t="s">
        <v>35</v>
      </c>
      <c r="E74" s="13">
        <v>3000</v>
      </c>
      <c r="F74" s="6"/>
      <c r="G74" s="11"/>
      <c r="K74" s="12"/>
    </row>
    <row r="75" spans="1:11" ht="18" x14ac:dyDescent="0.2">
      <c r="A75" s="8" t="s">
        <v>46</v>
      </c>
      <c r="B75" s="8" t="s">
        <v>32</v>
      </c>
      <c r="C75" s="8" t="s">
        <v>36</v>
      </c>
      <c r="D75" s="8" t="s">
        <v>37</v>
      </c>
      <c r="E75" s="13">
        <v>1900</v>
      </c>
      <c r="F75" s="6"/>
      <c r="G75" s="11"/>
      <c r="K75" s="12"/>
    </row>
    <row r="76" spans="1:11" ht="18.75" thickBot="1" x14ac:dyDescent="0.25">
      <c r="A76" s="14" t="s">
        <v>46</v>
      </c>
      <c r="B76" s="14" t="s">
        <v>32</v>
      </c>
      <c r="C76" s="14" t="s">
        <v>36</v>
      </c>
      <c r="D76" s="14" t="s">
        <v>38</v>
      </c>
      <c r="E76" s="15">
        <v>170</v>
      </c>
      <c r="F76" s="16"/>
      <c r="G76" s="17"/>
      <c r="K76" s="12"/>
    </row>
    <row r="77" spans="1:11" ht="18" x14ac:dyDescent="0.2">
      <c r="A77" s="2" t="s">
        <v>7</v>
      </c>
      <c r="B77" s="2" t="s">
        <v>8</v>
      </c>
      <c r="C77" s="2" t="s">
        <v>9</v>
      </c>
      <c r="D77" s="2" t="s">
        <v>10</v>
      </c>
      <c r="E77" s="3">
        <v>400</v>
      </c>
      <c r="F77" s="4">
        <v>45019</v>
      </c>
      <c r="G77" s="5" t="s">
        <v>11</v>
      </c>
      <c r="K77" s="12"/>
    </row>
    <row r="78" spans="1:11" ht="18" x14ac:dyDescent="0.2">
      <c r="A78" s="8" t="s">
        <v>7</v>
      </c>
      <c r="B78" s="8" t="s">
        <v>8</v>
      </c>
      <c r="C78" s="8" t="s">
        <v>9</v>
      </c>
      <c r="D78" s="8" t="s">
        <v>12</v>
      </c>
      <c r="E78" s="10">
        <v>280</v>
      </c>
      <c r="F78" s="6">
        <v>45021</v>
      </c>
      <c r="G78" s="11" t="s">
        <v>11</v>
      </c>
      <c r="K78" s="12"/>
    </row>
    <row r="79" spans="1:11" ht="18" x14ac:dyDescent="0.2">
      <c r="A79" s="8" t="s">
        <v>7</v>
      </c>
      <c r="B79" s="8" t="s">
        <v>8</v>
      </c>
      <c r="C79" s="8" t="s">
        <v>9</v>
      </c>
      <c r="D79" s="8" t="s">
        <v>13</v>
      </c>
      <c r="E79" s="10">
        <v>77</v>
      </c>
      <c r="F79" s="6">
        <v>45023</v>
      </c>
      <c r="G79" s="11" t="s">
        <v>11</v>
      </c>
      <c r="K79" s="12"/>
    </row>
    <row r="80" spans="1:11" ht="18" x14ac:dyDescent="0.2">
      <c r="A80" s="8" t="s">
        <v>7</v>
      </c>
      <c r="B80" s="8" t="s">
        <v>8</v>
      </c>
      <c r="C80" s="8" t="s">
        <v>9</v>
      </c>
      <c r="D80" s="8" t="s">
        <v>14</v>
      </c>
      <c r="E80" s="10">
        <v>350</v>
      </c>
      <c r="F80" s="6">
        <v>45025</v>
      </c>
      <c r="G80" s="11" t="s">
        <v>11</v>
      </c>
      <c r="K80" s="12"/>
    </row>
    <row r="81" spans="1:11" ht="18" x14ac:dyDescent="0.2">
      <c r="A81" s="8" t="s">
        <v>7</v>
      </c>
      <c r="B81" s="8" t="s">
        <v>8</v>
      </c>
      <c r="C81" s="8" t="s">
        <v>9</v>
      </c>
      <c r="D81" s="8" t="s">
        <v>15</v>
      </c>
      <c r="E81" s="10">
        <v>100</v>
      </c>
      <c r="F81" s="6">
        <v>45020</v>
      </c>
      <c r="G81" s="11" t="s">
        <v>11</v>
      </c>
      <c r="K81" s="12"/>
    </row>
    <row r="82" spans="1:11" ht="18" x14ac:dyDescent="0.2">
      <c r="A82" s="8" t="s">
        <v>7</v>
      </c>
      <c r="B82" s="8" t="s">
        <v>8</v>
      </c>
      <c r="C82" s="8" t="s">
        <v>9</v>
      </c>
      <c r="D82" s="8" t="s">
        <v>16</v>
      </c>
      <c r="E82" s="10">
        <v>245</v>
      </c>
      <c r="F82" s="6">
        <v>45021</v>
      </c>
      <c r="G82" s="11" t="s">
        <v>11</v>
      </c>
      <c r="K82" s="12"/>
    </row>
    <row r="83" spans="1:11" ht="18" x14ac:dyDescent="0.2">
      <c r="A83" s="8" t="s">
        <v>7</v>
      </c>
      <c r="B83" s="8" t="s">
        <v>8</v>
      </c>
      <c r="C83" s="8" t="s">
        <v>9</v>
      </c>
      <c r="D83" s="8" t="s">
        <v>17</v>
      </c>
      <c r="E83" s="10">
        <v>1650</v>
      </c>
      <c r="F83" s="6">
        <v>45022</v>
      </c>
      <c r="G83" s="11" t="s">
        <v>11</v>
      </c>
      <c r="K83" s="12"/>
    </row>
    <row r="84" spans="1:11" ht="18" x14ac:dyDescent="0.2">
      <c r="A84" s="8" t="s">
        <v>7</v>
      </c>
      <c r="B84" s="8" t="s">
        <v>8</v>
      </c>
      <c r="C84" s="8" t="s">
        <v>9</v>
      </c>
      <c r="D84" s="8" t="s">
        <v>18</v>
      </c>
      <c r="E84" s="10">
        <v>77</v>
      </c>
      <c r="F84" s="6">
        <v>45023</v>
      </c>
      <c r="G84" s="11" t="s">
        <v>11</v>
      </c>
      <c r="K84" s="12"/>
    </row>
    <row r="85" spans="1:11" ht="18" x14ac:dyDescent="0.2">
      <c r="A85" s="8" t="s">
        <v>7</v>
      </c>
      <c r="B85" s="8" t="s">
        <v>8</v>
      </c>
      <c r="C85" s="8" t="s">
        <v>9</v>
      </c>
      <c r="D85" s="8" t="s">
        <v>19</v>
      </c>
      <c r="E85" s="10">
        <v>473</v>
      </c>
      <c r="F85" s="6">
        <v>45024</v>
      </c>
      <c r="G85" s="11" t="s">
        <v>11</v>
      </c>
      <c r="K85" s="12"/>
    </row>
    <row r="86" spans="1:11" ht="18" x14ac:dyDescent="0.2">
      <c r="A86" s="8" t="s">
        <v>7</v>
      </c>
      <c r="B86" s="8" t="s">
        <v>8</v>
      </c>
      <c r="C86" s="8" t="s">
        <v>20</v>
      </c>
      <c r="D86" s="8" t="s">
        <v>21</v>
      </c>
      <c r="E86" s="10">
        <v>1210</v>
      </c>
      <c r="F86" s="6">
        <v>45025</v>
      </c>
      <c r="G86" s="11" t="s">
        <v>11</v>
      </c>
      <c r="K86" s="12"/>
    </row>
    <row r="87" spans="1:11" ht="18" x14ac:dyDescent="0.2">
      <c r="A87" s="8" t="s">
        <v>7</v>
      </c>
      <c r="B87" s="8" t="s">
        <v>8</v>
      </c>
      <c r="C87" s="8" t="s">
        <v>20</v>
      </c>
      <c r="D87" s="8" t="s">
        <v>22</v>
      </c>
      <c r="E87" s="10">
        <v>3000</v>
      </c>
      <c r="F87" s="6">
        <v>45020</v>
      </c>
      <c r="G87" s="11" t="s">
        <v>11</v>
      </c>
      <c r="K87" s="12"/>
    </row>
    <row r="88" spans="1:11" ht="18" x14ac:dyDescent="0.2">
      <c r="A88" s="8" t="s">
        <v>7</v>
      </c>
      <c r="B88" s="8" t="s">
        <v>8</v>
      </c>
      <c r="C88" s="8" t="s">
        <v>20</v>
      </c>
      <c r="D88" s="8" t="s">
        <v>23</v>
      </c>
      <c r="E88" s="10">
        <v>440</v>
      </c>
      <c r="F88" s="6">
        <v>45021</v>
      </c>
      <c r="G88" s="11" t="s">
        <v>11</v>
      </c>
      <c r="K88" s="12"/>
    </row>
    <row r="89" spans="1:11" ht="18" x14ac:dyDescent="0.2">
      <c r="A89" s="8" t="s">
        <v>7</v>
      </c>
      <c r="B89" s="8" t="s">
        <v>8</v>
      </c>
      <c r="C89" s="8" t="s">
        <v>24</v>
      </c>
      <c r="D89" s="8" t="s">
        <v>10</v>
      </c>
      <c r="E89" s="10">
        <v>88</v>
      </c>
      <c r="F89" s="6">
        <v>45017</v>
      </c>
      <c r="G89" s="11" t="s">
        <v>11</v>
      </c>
      <c r="K89" s="12"/>
    </row>
    <row r="90" spans="1:11" ht="18" x14ac:dyDescent="0.2">
      <c r="A90" s="8" t="s">
        <v>7</v>
      </c>
      <c r="B90" s="8" t="s">
        <v>8</v>
      </c>
      <c r="C90" s="8" t="s">
        <v>24</v>
      </c>
      <c r="D90" s="8" t="s">
        <v>25</v>
      </c>
      <c r="E90" s="10">
        <v>352</v>
      </c>
      <c r="F90" s="6">
        <v>45017</v>
      </c>
      <c r="G90" s="11" t="s">
        <v>11</v>
      </c>
      <c r="K90" s="12"/>
    </row>
    <row r="91" spans="1:11" ht="18" x14ac:dyDescent="0.2">
      <c r="A91" s="8" t="s">
        <v>7</v>
      </c>
      <c r="B91" s="8" t="s">
        <v>8</v>
      </c>
      <c r="C91" s="8" t="s">
        <v>24</v>
      </c>
      <c r="D91" s="8" t="s">
        <v>26</v>
      </c>
      <c r="E91" s="10">
        <v>100</v>
      </c>
      <c r="F91" s="6">
        <v>45017</v>
      </c>
      <c r="G91" s="11" t="s">
        <v>11</v>
      </c>
      <c r="K91" s="12"/>
    </row>
    <row r="92" spans="1:11" ht="18" x14ac:dyDescent="0.2">
      <c r="A92" s="8" t="s">
        <v>7</v>
      </c>
      <c r="B92" s="8" t="s">
        <v>8</v>
      </c>
      <c r="C92" s="8" t="s">
        <v>24</v>
      </c>
      <c r="D92" s="8" t="s">
        <v>27</v>
      </c>
      <c r="E92" s="10">
        <v>200</v>
      </c>
      <c r="F92" s="6">
        <v>45017</v>
      </c>
      <c r="G92" s="11" t="s">
        <v>11</v>
      </c>
      <c r="K92" s="12"/>
    </row>
    <row r="93" spans="1:11" ht="18" x14ac:dyDescent="0.2">
      <c r="A93" s="8" t="s">
        <v>7</v>
      </c>
      <c r="B93" s="8" t="s">
        <v>8</v>
      </c>
      <c r="C93" s="8" t="s">
        <v>24</v>
      </c>
      <c r="D93" s="8" t="s">
        <v>28</v>
      </c>
      <c r="E93" s="10">
        <v>170</v>
      </c>
      <c r="F93" s="6">
        <v>45021</v>
      </c>
      <c r="G93" s="11" t="s">
        <v>11</v>
      </c>
      <c r="K93" s="12"/>
    </row>
    <row r="94" spans="1:11" ht="18" x14ac:dyDescent="0.2">
      <c r="A94" s="8" t="s">
        <v>7</v>
      </c>
      <c r="B94" s="8" t="s">
        <v>8</v>
      </c>
      <c r="C94" s="8" t="s">
        <v>24</v>
      </c>
      <c r="D94" s="8" t="s">
        <v>29</v>
      </c>
      <c r="E94" s="10">
        <v>950</v>
      </c>
      <c r="F94" s="6">
        <v>45022</v>
      </c>
      <c r="G94" s="11" t="s">
        <v>11</v>
      </c>
      <c r="K94" s="12"/>
    </row>
    <row r="95" spans="1:11" ht="18" x14ac:dyDescent="0.2">
      <c r="A95" s="8" t="s">
        <v>7</v>
      </c>
      <c r="B95" s="8" t="s">
        <v>8</v>
      </c>
      <c r="C95" s="8" t="s">
        <v>24</v>
      </c>
      <c r="D95" s="8" t="s">
        <v>30</v>
      </c>
      <c r="E95" s="10">
        <v>100</v>
      </c>
      <c r="F95" s="6">
        <v>45023</v>
      </c>
      <c r="G95" s="11" t="s">
        <v>11</v>
      </c>
      <c r="K95" s="12"/>
    </row>
    <row r="96" spans="1:11" ht="18" x14ac:dyDescent="0.2">
      <c r="A96" s="8" t="s">
        <v>7</v>
      </c>
      <c r="B96" s="8" t="s">
        <v>8</v>
      </c>
      <c r="C96" s="8" t="s">
        <v>24</v>
      </c>
      <c r="D96" s="8" t="s">
        <v>31</v>
      </c>
      <c r="E96" s="10">
        <v>30</v>
      </c>
      <c r="F96" s="6">
        <v>45024</v>
      </c>
      <c r="G96" s="11" t="s">
        <v>11</v>
      </c>
      <c r="K96" s="12"/>
    </row>
    <row r="97" spans="1:11" ht="18" x14ac:dyDescent="0.2">
      <c r="A97" s="8" t="s">
        <v>7</v>
      </c>
      <c r="B97" s="8" t="s">
        <v>8</v>
      </c>
      <c r="C97" s="8" t="s">
        <v>24</v>
      </c>
      <c r="D97" s="8" t="s">
        <v>19</v>
      </c>
      <c r="E97" s="10">
        <v>50</v>
      </c>
      <c r="F97" s="6">
        <v>45025</v>
      </c>
      <c r="G97" s="11" t="s">
        <v>11</v>
      </c>
      <c r="K97" s="12"/>
    </row>
    <row r="98" spans="1:11" ht="18" x14ac:dyDescent="0.2">
      <c r="A98" s="8" t="s">
        <v>7</v>
      </c>
      <c r="B98" s="8" t="s">
        <v>32</v>
      </c>
      <c r="C98" s="8" t="s">
        <v>33</v>
      </c>
      <c r="D98" s="8" t="s">
        <v>34</v>
      </c>
      <c r="E98" s="13">
        <v>5000</v>
      </c>
      <c r="F98" s="6"/>
      <c r="G98" s="11"/>
      <c r="K98" s="12"/>
    </row>
    <row r="99" spans="1:11" ht="18" x14ac:dyDescent="0.2">
      <c r="A99" s="8" t="s">
        <v>7</v>
      </c>
      <c r="B99" s="8" t="s">
        <v>32</v>
      </c>
      <c r="C99" s="8" t="s">
        <v>33</v>
      </c>
      <c r="D99" s="8" t="s">
        <v>35</v>
      </c>
      <c r="E99" s="13">
        <v>990</v>
      </c>
      <c r="F99" s="6"/>
      <c r="G99" s="11"/>
      <c r="K99" s="12"/>
    </row>
    <row r="100" spans="1:11" ht="18" x14ac:dyDescent="0.2">
      <c r="A100" s="8" t="s">
        <v>7</v>
      </c>
      <c r="B100" s="8" t="s">
        <v>32</v>
      </c>
      <c r="C100" s="8" t="s">
        <v>36</v>
      </c>
      <c r="D100" s="8" t="s">
        <v>37</v>
      </c>
      <c r="E100" s="13">
        <v>350</v>
      </c>
      <c r="F100" s="6"/>
      <c r="G100" s="11"/>
      <c r="K100" s="12"/>
    </row>
    <row r="101" spans="1:11" ht="18.75" thickBot="1" x14ac:dyDescent="0.25">
      <c r="A101" s="14" t="s">
        <v>7</v>
      </c>
      <c r="B101" s="14" t="s">
        <v>32</v>
      </c>
      <c r="C101" s="14" t="s">
        <v>36</v>
      </c>
      <c r="D101" s="14" t="s">
        <v>38</v>
      </c>
      <c r="E101" s="15">
        <v>120</v>
      </c>
      <c r="F101" s="16"/>
      <c r="G101" s="17"/>
      <c r="K101" s="12"/>
    </row>
    <row r="102" spans="1:11" ht="18" x14ac:dyDescent="0.2">
      <c r="A102" s="2" t="s">
        <v>47</v>
      </c>
      <c r="B102" s="2" t="s">
        <v>8</v>
      </c>
      <c r="C102" s="2" t="s">
        <v>9</v>
      </c>
      <c r="D102" s="2" t="s">
        <v>10</v>
      </c>
      <c r="E102" s="3">
        <v>440</v>
      </c>
      <c r="F102" s="4">
        <v>45047</v>
      </c>
      <c r="G102" s="5" t="s">
        <v>11</v>
      </c>
      <c r="K102" s="12"/>
    </row>
    <row r="103" spans="1:11" ht="18" x14ac:dyDescent="0.2">
      <c r="A103" s="8" t="s">
        <v>47</v>
      </c>
      <c r="B103" s="8" t="s">
        <v>8</v>
      </c>
      <c r="C103" s="8" t="s">
        <v>9</v>
      </c>
      <c r="D103" s="8" t="s">
        <v>12</v>
      </c>
      <c r="E103" s="10">
        <v>308</v>
      </c>
      <c r="F103" s="6">
        <v>45055</v>
      </c>
      <c r="G103" s="11" t="s">
        <v>11</v>
      </c>
      <c r="K103" s="12"/>
    </row>
    <row r="104" spans="1:11" ht="18" x14ac:dyDescent="0.2">
      <c r="A104" s="8" t="s">
        <v>47</v>
      </c>
      <c r="B104" s="8" t="s">
        <v>8</v>
      </c>
      <c r="C104" s="8" t="s">
        <v>9</v>
      </c>
      <c r="D104" s="8" t="s">
        <v>13</v>
      </c>
      <c r="E104" s="10">
        <v>85</v>
      </c>
      <c r="F104" s="6">
        <v>45049</v>
      </c>
      <c r="G104" s="11" t="s">
        <v>11</v>
      </c>
      <c r="K104" s="12"/>
    </row>
    <row r="105" spans="1:11" ht="18" x14ac:dyDescent="0.2">
      <c r="A105" s="8" t="s">
        <v>47</v>
      </c>
      <c r="B105" s="8" t="s">
        <v>8</v>
      </c>
      <c r="C105" s="8" t="s">
        <v>9</v>
      </c>
      <c r="D105" s="8" t="s">
        <v>14</v>
      </c>
      <c r="E105" s="10">
        <v>385</v>
      </c>
      <c r="F105" s="6">
        <v>45050</v>
      </c>
      <c r="G105" s="11" t="s">
        <v>11</v>
      </c>
      <c r="K105" s="12"/>
    </row>
    <row r="106" spans="1:11" ht="18" x14ac:dyDescent="0.2">
      <c r="A106" s="8" t="s">
        <v>47</v>
      </c>
      <c r="B106" s="8" t="s">
        <v>8</v>
      </c>
      <c r="C106" s="8" t="s">
        <v>9</v>
      </c>
      <c r="D106" s="8" t="s">
        <v>15</v>
      </c>
      <c r="E106" s="10">
        <v>110</v>
      </c>
      <c r="F106" s="6">
        <v>45052</v>
      </c>
      <c r="G106" s="11" t="s">
        <v>11</v>
      </c>
      <c r="K106" s="12"/>
    </row>
    <row r="107" spans="1:11" ht="18" x14ac:dyDescent="0.2">
      <c r="A107" s="8" t="s">
        <v>47</v>
      </c>
      <c r="B107" s="8" t="s">
        <v>8</v>
      </c>
      <c r="C107" s="8" t="s">
        <v>9</v>
      </c>
      <c r="D107" s="8" t="s">
        <v>16</v>
      </c>
      <c r="E107" s="10">
        <v>270</v>
      </c>
      <c r="F107" s="6">
        <v>45053</v>
      </c>
      <c r="G107" s="11" t="s">
        <v>11</v>
      </c>
      <c r="K107" s="12"/>
    </row>
    <row r="108" spans="1:11" ht="18" x14ac:dyDescent="0.2">
      <c r="A108" s="8" t="s">
        <v>47</v>
      </c>
      <c r="B108" s="8" t="s">
        <v>8</v>
      </c>
      <c r="C108" s="8" t="s">
        <v>9</v>
      </c>
      <c r="D108" s="8" t="s">
        <v>17</v>
      </c>
      <c r="E108" s="10">
        <v>2400</v>
      </c>
      <c r="F108" s="6">
        <v>45052</v>
      </c>
      <c r="G108" s="11" t="s">
        <v>11</v>
      </c>
      <c r="K108" s="12"/>
    </row>
    <row r="109" spans="1:11" ht="18" x14ac:dyDescent="0.2">
      <c r="A109" s="8" t="s">
        <v>47</v>
      </c>
      <c r="B109" s="8" t="s">
        <v>8</v>
      </c>
      <c r="C109" s="8" t="s">
        <v>9</v>
      </c>
      <c r="D109" s="8" t="s">
        <v>18</v>
      </c>
      <c r="E109" s="10">
        <v>77</v>
      </c>
      <c r="F109" s="6">
        <v>45053</v>
      </c>
      <c r="G109" s="11" t="s">
        <v>11</v>
      </c>
      <c r="K109" s="12"/>
    </row>
    <row r="110" spans="1:11" ht="18" x14ac:dyDescent="0.2">
      <c r="A110" s="8" t="s">
        <v>47</v>
      </c>
      <c r="B110" s="8" t="s">
        <v>8</v>
      </c>
      <c r="C110" s="8" t="s">
        <v>9</v>
      </c>
      <c r="D110" s="8" t="s">
        <v>19</v>
      </c>
      <c r="E110" s="10">
        <v>473</v>
      </c>
      <c r="F110" s="6">
        <v>45054</v>
      </c>
      <c r="G110" s="11" t="s">
        <v>11</v>
      </c>
      <c r="K110" s="12"/>
    </row>
    <row r="111" spans="1:11" ht="18" x14ac:dyDescent="0.2">
      <c r="A111" s="8" t="s">
        <v>47</v>
      </c>
      <c r="B111" s="8" t="s">
        <v>8</v>
      </c>
      <c r="C111" s="8" t="s">
        <v>20</v>
      </c>
      <c r="D111" s="8" t="s">
        <v>21</v>
      </c>
      <c r="E111" s="10">
        <v>1210</v>
      </c>
      <c r="F111" s="6">
        <v>45055</v>
      </c>
      <c r="G111" s="11" t="s">
        <v>11</v>
      </c>
      <c r="K111" s="12"/>
    </row>
    <row r="112" spans="1:11" ht="18" x14ac:dyDescent="0.2">
      <c r="A112" s="8" t="s">
        <v>47</v>
      </c>
      <c r="B112" s="8" t="s">
        <v>8</v>
      </c>
      <c r="C112" s="8" t="s">
        <v>20</v>
      </c>
      <c r="D112" s="8" t="s">
        <v>22</v>
      </c>
      <c r="E112" s="10">
        <v>3000</v>
      </c>
      <c r="F112" s="6">
        <v>45050</v>
      </c>
      <c r="G112" s="11" t="s">
        <v>11</v>
      </c>
      <c r="K112" s="12"/>
    </row>
    <row r="113" spans="1:11" ht="18" x14ac:dyDescent="0.2">
      <c r="A113" s="8" t="s">
        <v>47</v>
      </c>
      <c r="B113" s="8" t="s">
        <v>8</v>
      </c>
      <c r="C113" s="8" t="s">
        <v>20</v>
      </c>
      <c r="D113" s="8" t="s">
        <v>23</v>
      </c>
      <c r="E113" s="10">
        <v>450</v>
      </c>
      <c r="F113" s="6">
        <v>45051</v>
      </c>
      <c r="G113" s="11" t="s">
        <v>11</v>
      </c>
      <c r="K113" s="12"/>
    </row>
    <row r="114" spans="1:11" ht="18" x14ac:dyDescent="0.2">
      <c r="A114" s="8" t="s">
        <v>47</v>
      </c>
      <c r="B114" s="8" t="s">
        <v>8</v>
      </c>
      <c r="C114" s="8" t="s">
        <v>24</v>
      </c>
      <c r="D114" s="8" t="s">
        <v>10</v>
      </c>
      <c r="E114" s="10">
        <v>88</v>
      </c>
      <c r="F114" s="6">
        <v>45052</v>
      </c>
      <c r="G114" s="11" t="s">
        <v>11</v>
      </c>
      <c r="K114" s="12"/>
    </row>
    <row r="115" spans="1:11" ht="18" x14ac:dyDescent="0.2">
      <c r="A115" s="8" t="s">
        <v>47</v>
      </c>
      <c r="B115" s="8" t="s">
        <v>8</v>
      </c>
      <c r="C115" s="8" t="s">
        <v>24</v>
      </c>
      <c r="D115" s="8" t="s">
        <v>25</v>
      </c>
      <c r="E115" s="10">
        <v>352</v>
      </c>
      <c r="F115" s="6">
        <v>45053</v>
      </c>
      <c r="G115" s="11" t="s">
        <v>11</v>
      </c>
      <c r="K115" s="12"/>
    </row>
    <row r="116" spans="1:11" ht="18" x14ac:dyDescent="0.2">
      <c r="A116" s="8" t="s">
        <v>47</v>
      </c>
      <c r="B116" s="8" t="s">
        <v>8</v>
      </c>
      <c r="C116" s="8" t="s">
        <v>24</v>
      </c>
      <c r="D116" s="8" t="s">
        <v>26</v>
      </c>
      <c r="E116" s="10">
        <v>100</v>
      </c>
      <c r="F116" s="6">
        <v>45049</v>
      </c>
      <c r="G116" s="11" t="s">
        <v>11</v>
      </c>
      <c r="K116" s="12"/>
    </row>
    <row r="117" spans="1:11" ht="18" x14ac:dyDescent="0.2">
      <c r="A117" s="8" t="s">
        <v>47</v>
      </c>
      <c r="B117" s="8" t="s">
        <v>8</v>
      </c>
      <c r="C117" s="8" t="s">
        <v>24</v>
      </c>
      <c r="D117" s="8" t="s">
        <v>27</v>
      </c>
      <c r="E117" s="10">
        <v>220</v>
      </c>
      <c r="F117" s="6">
        <v>45050</v>
      </c>
      <c r="G117" s="11" t="s">
        <v>11</v>
      </c>
      <c r="K117" s="12"/>
    </row>
    <row r="118" spans="1:11" ht="18" x14ac:dyDescent="0.2">
      <c r="A118" s="8" t="s">
        <v>47</v>
      </c>
      <c r="B118" s="8" t="s">
        <v>8</v>
      </c>
      <c r="C118" s="8" t="s">
        <v>24</v>
      </c>
      <c r="D118" s="8" t="s">
        <v>28</v>
      </c>
      <c r="E118" s="10">
        <v>187</v>
      </c>
      <c r="F118" s="6">
        <v>45052</v>
      </c>
      <c r="G118" s="11" t="s">
        <v>11</v>
      </c>
      <c r="K118" s="12"/>
    </row>
    <row r="119" spans="1:11" ht="18" x14ac:dyDescent="0.2">
      <c r="A119" s="8" t="s">
        <v>47</v>
      </c>
      <c r="B119" s="8" t="s">
        <v>8</v>
      </c>
      <c r="C119" s="8" t="s">
        <v>24</v>
      </c>
      <c r="D119" s="8" t="s">
        <v>29</v>
      </c>
      <c r="E119" s="10">
        <v>1045</v>
      </c>
      <c r="F119" s="6">
        <v>45053</v>
      </c>
      <c r="G119" s="11" t="s">
        <v>11</v>
      </c>
      <c r="K119" s="12"/>
    </row>
    <row r="120" spans="1:11" ht="18" x14ac:dyDescent="0.2">
      <c r="A120" s="8" t="s">
        <v>47</v>
      </c>
      <c r="B120" s="8" t="s">
        <v>8</v>
      </c>
      <c r="C120" s="8" t="s">
        <v>24</v>
      </c>
      <c r="D120" s="8" t="s">
        <v>30</v>
      </c>
      <c r="E120" s="10">
        <v>110</v>
      </c>
      <c r="F120" s="6">
        <v>45054</v>
      </c>
      <c r="G120" s="11" t="s">
        <v>11</v>
      </c>
      <c r="K120" s="12"/>
    </row>
    <row r="121" spans="1:11" ht="18" x14ac:dyDescent="0.2">
      <c r="A121" s="8" t="s">
        <v>47</v>
      </c>
      <c r="B121" s="8" t="s">
        <v>8</v>
      </c>
      <c r="C121" s="8" t="s">
        <v>24</v>
      </c>
      <c r="D121" s="8" t="s">
        <v>31</v>
      </c>
      <c r="E121" s="10">
        <v>33</v>
      </c>
      <c r="F121" s="6">
        <v>45055</v>
      </c>
      <c r="G121" s="11" t="s">
        <v>11</v>
      </c>
      <c r="K121" s="12"/>
    </row>
    <row r="122" spans="1:11" ht="18" x14ac:dyDescent="0.2">
      <c r="A122" s="8" t="s">
        <v>47</v>
      </c>
      <c r="B122" s="8" t="s">
        <v>8</v>
      </c>
      <c r="C122" s="8" t="s">
        <v>24</v>
      </c>
      <c r="D122" s="8" t="s">
        <v>19</v>
      </c>
      <c r="E122" s="10">
        <v>55</v>
      </c>
      <c r="F122" s="6">
        <v>45050</v>
      </c>
      <c r="G122" s="11" t="s">
        <v>11</v>
      </c>
      <c r="K122" s="12"/>
    </row>
    <row r="123" spans="1:11" ht="18" x14ac:dyDescent="0.2">
      <c r="A123" s="8" t="s">
        <v>47</v>
      </c>
      <c r="B123" s="8" t="s">
        <v>32</v>
      </c>
      <c r="C123" s="8" t="s">
        <v>33</v>
      </c>
      <c r="D123" s="8" t="s">
        <v>34</v>
      </c>
      <c r="E123" s="13">
        <v>13000</v>
      </c>
      <c r="F123" s="6"/>
      <c r="G123" s="11"/>
      <c r="K123" s="12"/>
    </row>
    <row r="124" spans="1:11" ht="18" x14ac:dyDescent="0.2">
      <c r="A124" s="8" t="s">
        <v>47</v>
      </c>
      <c r="B124" s="8" t="s">
        <v>32</v>
      </c>
      <c r="C124" s="8" t="s">
        <v>33</v>
      </c>
      <c r="D124" s="8" t="s">
        <v>35</v>
      </c>
      <c r="E124" s="13">
        <v>3000</v>
      </c>
      <c r="F124" s="6"/>
      <c r="G124" s="11"/>
      <c r="K124" s="12"/>
    </row>
    <row r="125" spans="1:11" ht="18" x14ac:dyDescent="0.2">
      <c r="A125" s="8" t="s">
        <v>47</v>
      </c>
      <c r="B125" s="8" t="s">
        <v>32</v>
      </c>
      <c r="C125" s="8" t="s">
        <v>36</v>
      </c>
      <c r="D125" s="8" t="s">
        <v>37</v>
      </c>
      <c r="E125" s="13">
        <v>1900</v>
      </c>
      <c r="F125" s="6"/>
      <c r="G125" s="11"/>
      <c r="K125" s="12"/>
    </row>
    <row r="126" spans="1:11" ht="18.75" thickBot="1" x14ac:dyDescent="0.25">
      <c r="A126" s="14" t="s">
        <v>47</v>
      </c>
      <c r="B126" s="14" t="s">
        <v>32</v>
      </c>
      <c r="C126" s="14" t="s">
        <v>36</v>
      </c>
      <c r="D126" s="14" t="s">
        <v>38</v>
      </c>
      <c r="E126" s="15">
        <v>170</v>
      </c>
      <c r="F126" s="16"/>
      <c r="G126" s="17"/>
      <c r="K126" s="12"/>
    </row>
    <row r="127" spans="1:11" ht="18" x14ac:dyDescent="0.2">
      <c r="A127" s="2" t="s">
        <v>45</v>
      </c>
      <c r="B127" s="2" t="s">
        <v>8</v>
      </c>
      <c r="C127" s="2" t="s">
        <v>9</v>
      </c>
      <c r="D127" s="2" t="s">
        <v>10</v>
      </c>
      <c r="E127" s="3">
        <v>440</v>
      </c>
      <c r="F127" s="4">
        <v>45084</v>
      </c>
      <c r="G127" s="5" t="s">
        <v>11</v>
      </c>
      <c r="K127" s="12"/>
    </row>
    <row r="128" spans="1:11" ht="18" x14ac:dyDescent="0.2">
      <c r="A128" s="8" t="s">
        <v>45</v>
      </c>
      <c r="B128" s="8" t="s">
        <v>8</v>
      </c>
      <c r="C128" s="8" t="s">
        <v>9</v>
      </c>
      <c r="D128" s="8" t="s">
        <v>12</v>
      </c>
      <c r="E128" s="10">
        <v>302</v>
      </c>
      <c r="F128" s="6">
        <v>45079</v>
      </c>
      <c r="G128" s="11" t="s">
        <v>11</v>
      </c>
      <c r="K128" s="12"/>
    </row>
    <row r="129" spans="1:11" ht="18" x14ac:dyDescent="0.2">
      <c r="A129" s="8" t="s">
        <v>45</v>
      </c>
      <c r="B129" s="8" t="s">
        <v>8</v>
      </c>
      <c r="C129" s="8" t="s">
        <v>9</v>
      </c>
      <c r="D129" s="8" t="s">
        <v>13</v>
      </c>
      <c r="E129" s="10">
        <v>88</v>
      </c>
      <c r="F129" s="6">
        <v>45079</v>
      </c>
      <c r="G129" s="11" t="s">
        <v>11</v>
      </c>
      <c r="K129" s="12"/>
    </row>
    <row r="130" spans="1:11" ht="18" x14ac:dyDescent="0.2">
      <c r="A130" s="8" t="s">
        <v>45</v>
      </c>
      <c r="B130" s="8" t="s">
        <v>8</v>
      </c>
      <c r="C130" s="8" t="s">
        <v>9</v>
      </c>
      <c r="D130" s="8" t="s">
        <v>14</v>
      </c>
      <c r="E130" s="10">
        <v>345</v>
      </c>
      <c r="F130" s="6">
        <v>45080</v>
      </c>
      <c r="G130" s="11" t="s">
        <v>11</v>
      </c>
      <c r="K130" s="12"/>
    </row>
    <row r="131" spans="1:11" ht="18" x14ac:dyDescent="0.2">
      <c r="A131" s="8" t="s">
        <v>45</v>
      </c>
      <c r="B131" s="8" t="s">
        <v>8</v>
      </c>
      <c r="C131" s="8" t="s">
        <v>9</v>
      </c>
      <c r="D131" s="8" t="s">
        <v>15</v>
      </c>
      <c r="E131" s="10">
        <v>150</v>
      </c>
      <c r="F131" s="6">
        <v>45081</v>
      </c>
      <c r="G131" s="11" t="s">
        <v>11</v>
      </c>
      <c r="K131" s="12"/>
    </row>
    <row r="132" spans="1:11" ht="18" x14ac:dyDescent="0.2">
      <c r="A132" s="8" t="s">
        <v>45</v>
      </c>
      <c r="B132" s="8" t="s">
        <v>8</v>
      </c>
      <c r="C132" s="8" t="s">
        <v>9</v>
      </c>
      <c r="D132" s="8" t="s">
        <v>16</v>
      </c>
      <c r="E132" s="10">
        <v>270</v>
      </c>
      <c r="F132" s="6">
        <v>45082</v>
      </c>
      <c r="G132" s="11" t="s">
        <v>11</v>
      </c>
      <c r="K132" s="12"/>
    </row>
    <row r="133" spans="1:11" ht="18" x14ac:dyDescent="0.2">
      <c r="A133" s="8" t="s">
        <v>45</v>
      </c>
      <c r="B133" s="8" t="s">
        <v>8</v>
      </c>
      <c r="C133" s="8" t="s">
        <v>9</v>
      </c>
      <c r="D133" s="8" t="s">
        <v>17</v>
      </c>
      <c r="E133" s="10">
        <v>1750</v>
      </c>
      <c r="F133" s="6">
        <v>45083</v>
      </c>
      <c r="G133" s="11" t="s">
        <v>11</v>
      </c>
      <c r="K133" s="12"/>
    </row>
    <row r="134" spans="1:11" ht="18" x14ac:dyDescent="0.2">
      <c r="A134" s="8" t="s">
        <v>45</v>
      </c>
      <c r="B134" s="8" t="s">
        <v>8</v>
      </c>
      <c r="C134" s="8" t="s">
        <v>9</v>
      </c>
      <c r="D134" s="8" t="s">
        <v>18</v>
      </c>
      <c r="E134" s="10">
        <v>88</v>
      </c>
      <c r="F134" s="6">
        <v>45084</v>
      </c>
      <c r="G134" s="11" t="s">
        <v>11</v>
      </c>
      <c r="K134" s="12"/>
    </row>
    <row r="135" spans="1:11" ht="18" x14ac:dyDescent="0.2">
      <c r="A135" s="8" t="s">
        <v>45</v>
      </c>
      <c r="B135" s="8" t="s">
        <v>8</v>
      </c>
      <c r="C135" s="8" t="s">
        <v>9</v>
      </c>
      <c r="D135" s="8" t="s">
        <v>19</v>
      </c>
      <c r="E135" s="10">
        <v>352</v>
      </c>
      <c r="F135" s="6">
        <v>45085</v>
      </c>
      <c r="G135" s="11" t="s">
        <v>11</v>
      </c>
      <c r="K135" s="12"/>
    </row>
    <row r="136" spans="1:11" ht="18" x14ac:dyDescent="0.2">
      <c r="A136" s="8" t="s">
        <v>45</v>
      </c>
      <c r="B136" s="8" t="s">
        <v>8</v>
      </c>
      <c r="C136" s="8" t="s">
        <v>20</v>
      </c>
      <c r="D136" s="8" t="s">
        <v>21</v>
      </c>
      <c r="E136" s="10">
        <v>100</v>
      </c>
      <c r="F136" s="6">
        <v>45086</v>
      </c>
      <c r="G136" s="11" t="s">
        <v>11</v>
      </c>
      <c r="K136" s="12"/>
    </row>
    <row r="137" spans="1:11" ht="18" x14ac:dyDescent="0.2">
      <c r="A137" s="8" t="s">
        <v>45</v>
      </c>
      <c r="B137" s="8" t="s">
        <v>8</v>
      </c>
      <c r="C137" s="8" t="s">
        <v>20</v>
      </c>
      <c r="D137" s="8" t="s">
        <v>22</v>
      </c>
      <c r="E137" s="10">
        <v>250</v>
      </c>
      <c r="F137" s="6">
        <v>45081</v>
      </c>
      <c r="G137" s="11" t="s">
        <v>11</v>
      </c>
      <c r="K137" s="12"/>
    </row>
    <row r="138" spans="1:11" ht="18" x14ac:dyDescent="0.2">
      <c r="A138" s="8" t="s">
        <v>45</v>
      </c>
      <c r="B138" s="8" t="s">
        <v>8</v>
      </c>
      <c r="C138" s="8" t="s">
        <v>20</v>
      </c>
      <c r="D138" s="8" t="s">
        <v>23</v>
      </c>
      <c r="E138" s="10">
        <v>187</v>
      </c>
      <c r="F138" s="6">
        <v>45082</v>
      </c>
      <c r="G138" s="11" t="s">
        <v>11</v>
      </c>
      <c r="K138" s="12"/>
    </row>
    <row r="139" spans="1:11" ht="18" x14ac:dyDescent="0.2">
      <c r="A139" s="8" t="s">
        <v>45</v>
      </c>
      <c r="B139" s="8" t="s">
        <v>8</v>
      </c>
      <c r="C139" s="8" t="s">
        <v>24</v>
      </c>
      <c r="D139" s="8" t="s">
        <v>10</v>
      </c>
      <c r="E139" s="10">
        <v>1050</v>
      </c>
      <c r="F139" s="6">
        <v>45083</v>
      </c>
      <c r="G139" s="11" t="s">
        <v>11</v>
      </c>
      <c r="K139" s="12"/>
    </row>
    <row r="140" spans="1:11" ht="18" x14ac:dyDescent="0.2">
      <c r="A140" s="8" t="s">
        <v>45</v>
      </c>
      <c r="B140" s="8" t="s">
        <v>8</v>
      </c>
      <c r="C140" s="8" t="s">
        <v>24</v>
      </c>
      <c r="D140" s="8" t="s">
        <v>25</v>
      </c>
      <c r="E140" s="10">
        <v>120</v>
      </c>
      <c r="F140" s="6">
        <v>45084</v>
      </c>
      <c r="G140" s="11" t="s">
        <v>11</v>
      </c>
      <c r="K140" s="12"/>
    </row>
    <row r="141" spans="1:11" ht="18" x14ac:dyDescent="0.2">
      <c r="A141" s="8" t="s">
        <v>45</v>
      </c>
      <c r="B141" s="8" t="s">
        <v>8</v>
      </c>
      <c r="C141" s="8" t="s">
        <v>24</v>
      </c>
      <c r="D141" s="8" t="s">
        <v>26</v>
      </c>
      <c r="E141" s="10">
        <v>100</v>
      </c>
      <c r="F141" s="6">
        <v>45080</v>
      </c>
      <c r="G141" s="11" t="s">
        <v>11</v>
      </c>
      <c r="K141" s="12"/>
    </row>
    <row r="142" spans="1:11" ht="18" x14ac:dyDescent="0.2">
      <c r="A142" s="8" t="s">
        <v>45</v>
      </c>
      <c r="B142" s="8" t="s">
        <v>8</v>
      </c>
      <c r="C142" s="8" t="s">
        <v>24</v>
      </c>
      <c r="D142" s="8" t="s">
        <v>27</v>
      </c>
      <c r="E142" s="10">
        <v>220</v>
      </c>
      <c r="F142" s="6">
        <v>45081</v>
      </c>
      <c r="G142" s="11" t="s">
        <v>11</v>
      </c>
      <c r="K142" s="12"/>
    </row>
    <row r="143" spans="1:11" ht="18" x14ac:dyDescent="0.2">
      <c r="A143" s="8" t="s">
        <v>45</v>
      </c>
      <c r="B143" s="8" t="s">
        <v>8</v>
      </c>
      <c r="C143" s="8" t="s">
        <v>24</v>
      </c>
      <c r="D143" s="8" t="s">
        <v>28</v>
      </c>
      <c r="E143" s="10">
        <v>187</v>
      </c>
      <c r="F143" s="6">
        <v>45082</v>
      </c>
      <c r="G143" s="11" t="s">
        <v>11</v>
      </c>
      <c r="K143" s="12"/>
    </row>
    <row r="144" spans="1:11" ht="18" x14ac:dyDescent="0.2">
      <c r="A144" s="8" t="s">
        <v>45</v>
      </c>
      <c r="B144" s="8" t="s">
        <v>8</v>
      </c>
      <c r="C144" s="8" t="s">
        <v>24</v>
      </c>
      <c r="D144" s="8" t="s">
        <v>29</v>
      </c>
      <c r="E144" s="10">
        <v>1045</v>
      </c>
      <c r="F144" s="6">
        <v>45083</v>
      </c>
      <c r="G144" s="11" t="s">
        <v>11</v>
      </c>
      <c r="K144" s="12"/>
    </row>
    <row r="145" spans="1:11" ht="18" x14ac:dyDescent="0.2">
      <c r="A145" s="8" t="s">
        <v>45</v>
      </c>
      <c r="B145" s="8" t="s">
        <v>8</v>
      </c>
      <c r="C145" s="8" t="s">
        <v>24</v>
      </c>
      <c r="D145" s="8" t="s">
        <v>30</v>
      </c>
      <c r="E145" s="10">
        <v>110</v>
      </c>
      <c r="F145" s="6">
        <v>45084</v>
      </c>
      <c r="G145" s="11" t="s">
        <v>11</v>
      </c>
      <c r="K145" s="12"/>
    </row>
    <row r="146" spans="1:11" ht="18" x14ac:dyDescent="0.2">
      <c r="A146" s="8" t="s">
        <v>45</v>
      </c>
      <c r="B146" s="8" t="s">
        <v>8</v>
      </c>
      <c r="C146" s="8" t="s">
        <v>24</v>
      </c>
      <c r="D146" s="8" t="s">
        <v>31</v>
      </c>
      <c r="E146" s="10">
        <v>33</v>
      </c>
      <c r="F146" s="6">
        <v>45085</v>
      </c>
      <c r="G146" s="11" t="s">
        <v>11</v>
      </c>
      <c r="K146" s="12"/>
    </row>
    <row r="147" spans="1:11" ht="18" x14ac:dyDescent="0.2">
      <c r="A147" s="8" t="s">
        <v>45</v>
      </c>
      <c r="B147" s="8" t="s">
        <v>8</v>
      </c>
      <c r="C147" s="8" t="s">
        <v>24</v>
      </c>
      <c r="D147" s="8" t="s">
        <v>19</v>
      </c>
      <c r="E147" s="10">
        <v>66</v>
      </c>
      <c r="F147" s="6">
        <v>45086</v>
      </c>
      <c r="G147" s="11" t="s">
        <v>11</v>
      </c>
      <c r="K147" s="12"/>
    </row>
    <row r="148" spans="1:11" ht="18" x14ac:dyDescent="0.2">
      <c r="A148" s="8" t="s">
        <v>45</v>
      </c>
      <c r="B148" s="8" t="s">
        <v>32</v>
      </c>
      <c r="C148" s="8" t="s">
        <v>33</v>
      </c>
      <c r="D148" s="8" t="s">
        <v>34</v>
      </c>
      <c r="E148" s="13">
        <v>13000</v>
      </c>
      <c r="F148" s="6"/>
      <c r="G148" s="11"/>
      <c r="K148" s="12"/>
    </row>
    <row r="149" spans="1:11" ht="18" x14ac:dyDescent="0.2">
      <c r="A149" s="8" t="s">
        <v>45</v>
      </c>
      <c r="B149" s="8" t="s">
        <v>32</v>
      </c>
      <c r="C149" s="8" t="s">
        <v>33</v>
      </c>
      <c r="D149" s="8" t="s">
        <v>35</v>
      </c>
      <c r="E149" s="13">
        <v>3000</v>
      </c>
      <c r="F149" s="6"/>
      <c r="G149" s="11"/>
      <c r="K149" s="12"/>
    </row>
    <row r="150" spans="1:11" ht="18" x14ac:dyDescent="0.2">
      <c r="A150" s="8" t="s">
        <v>45</v>
      </c>
      <c r="B150" s="8" t="s">
        <v>32</v>
      </c>
      <c r="C150" s="8" t="s">
        <v>36</v>
      </c>
      <c r="D150" s="8" t="s">
        <v>37</v>
      </c>
      <c r="E150" s="13">
        <v>1900</v>
      </c>
      <c r="F150" s="6"/>
      <c r="G150" s="11"/>
      <c r="K150" s="12"/>
    </row>
    <row r="151" spans="1:11" ht="18.75" thickBot="1" x14ac:dyDescent="0.25">
      <c r="A151" s="14" t="s">
        <v>45</v>
      </c>
      <c r="B151" s="14" t="s">
        <v>32</v>
      </c>
      <c r="C151" s="14" t="s">
        <v>36</v>
      </c>
      <c r="D151" s="14" t="s">
        <v>38</v>
      </c>
      <c r="E151" s="15">
        <v>170</v>
      </c>
      <c r="F151" s="16"/>
      <c r="G151" s="17"/>
      <c r="K151" s="12"/>
    </row>
    <row r="152" spans="1:11" ht="18" x14ac:dyDescent="0.2">
      <c r="A152" s="2" t="s">
        <v>44</v>
      </c>
      <c r="B152" s="2" t="s">
        <v>8</v>
      </c>
      <c r="C152" s="2" t="s">
        <v>9</v>
      </c>
      <c r="D152" s="2" t="s">
        <v>10</v>
      </c>
      <c r="E152" s="3">
        <v>400</v>
      </c>
      <c r="F152" s="4">
        <v>45114</v>
      </c>
      <c r="G152" s="5" t="s">
        <v>11</v>
      </c>
      <c r="K152" s="12"/>
    </row>
    <row r="153" spans="1:11" ht="18" x14ac:dyDescent="0.2">
      <c r="A153" s="8" t="s">
        <v>44</v>
      </c>
      <c r="B153" s="8" t="s">
        <v>8</v>
      </c>
      <c r="C153" s="8" t="s">
        <v>9</v>
      </c>
      <c r="D153" s="8" t="s">
        <v>12</v>
      </c>
      <c r="E153" s="10">
        <v>280</v>
      </c>
      <c r="F153" s="6">
        <v>45109</v>
      </c>
      <c r="G153" s="11" t="s">
        <v>11</v>
      </c>
      <c r="K153" s="12"/>
    </row>
    <row r="154" spans="1:11" ht="18" x14ac:dyDescent="0.2">
      <c r="A154" s="8" t="s">
        <v>44</v>
      </c>
      <c r="B154" s="8" t="s">
        <v>8</v>
      </c>
      <c r="C154" s="8" t="s">
        <v>9</v>
      </c>
      <c r="D154" s="8" t="s">
        <v>13</v>
      </c>
      <c r="E154" s="10">
        <v>77</v>
      </c>
      <c r="F154" s="6">
        <v>45109</v>
      </c>
      <c r="G154" s="11" t="s">
        <v>11</v>
      </c>
      <c r="K154" s="12"/>
    </row>
    <row r="155" spans="1:11" ht="18" x14ac:dyDescent="0.2">
      <c r="A155" s="8" t="s">
        <v>44</v>
      </c>
      <c r="B155" s="8" t="s">
        <v>8</v>
      </c>
      <c r="C155" s="8" t="s">
        <v>9</v>
      </c>
      <c r="D155" s="8" t="s">
        <v>14</v>
      </c>
      <c r="E155" s="10">
        <v>350</v>
      </c>
      <c r="F155" s="6">
        <v>45110</v>
      </c>
      <c r="G155" s="11" t="s">
        <v>11</v>
      </c>
      <c r="K155" s="12"/>
    </row>
    <row r="156" spans="1:11" ht="18" x14ac:dyDescent="0.2">
      <c r="A156" s="8" t="s">
        <v>44</v>
      </c>
      <c r="B156" s="8" t="s">
        <v>8</v>
      </c>
      <c r="C156" s="8" t="s">
        <v>9</v>
      </c>
      <c r="D156" s="8" t="s">
        <v>15</v>
      </c>
      <c r="E156" s="10">
        <v>100</v>
      </c>
      <c r="F156" s="6">
        <v>45111</v>
      </c>
      <c r="G156" s="11" t="s">
        <v>11</v>
      </c>
      <c r="K156" s="12"/>
    </row>
    <row r="157" spans="1:11" ht="18" x14ac:dyDescent="0.2">
      <c r="A157" s="8" t="s">
        <v>44</v>
      </c>
      <c r="B157" s="8" t="s">
        <v>8</v>
      </c>
      <c r="C157" s="8" t="s">
        <v>9</v>
      </c>
      <c r="D157" s="8" t="s">
        <v>16</v>
      </c>
      <c r="E157" s="10">
        <v>245</v>
      </c>
      <c r="F157" s="6">
        <v>45112</v>
      </c>
      <c r="G157" s="11" t="s">
        <v>11</v>
      </c>
      <c r="K157" s="12"/>
    </row>
    <row r="158" spans="1:11" ht="18" x14ac:dyDescent="0.2">
      <c r="A158" s="8" t="s">
        <v>44</v>
      </c>
      <c r="B158" s="8" t="s">
        <v>8</v>
      </c>
      <c r="C158" s="8" t="s">
        <v>9</v>
      </c>
      <c r="D158" s="8" t="s">
        <v>17</v>
      </c>
      <c r="E158" s="10">
        <v>1650</v>
      </c>
      <c r="F158" s="6">
        <v>45113</v>
      </c>
      <c r="G158" s="11" t="s">
        <v>11</v>
      </c>
      <c r="K158" s="12"/>
    </row>
    <row r="159" spans="1:11" ht="18" x14ac:dyDescent="0.2">
      <c r="A159" s="8" t="s">
        <v>44</v>
      </c>
      <c r="B159" s="8" t="s">
        <v>8</v>
      </c>
      <c r="C159" s="8" t="s">
        <v>9</v>
      </c>
      <c r="D159" s="8" t="s">
        <v>18</v>
      </c>
      <c r="E159" s="10">
        <v>77</v>
      </c>
      <c r="F159" s="6">
        <v>45114</v>
      </c>
      <c r="G159" s="11" t="s">
        <v>11</v>
      </c>
      <c r="K159" s="12"/>
    </row>
    <row r="160" spans="1:11" ht="18" x14ac:dyDescent="0.2">
      <c r="A160" s="8" t="s">
        <v>44</v>
      </c>
      <c r="B160" s="8" t="s">
        <v>8</v>
      </c>
      <c r="C160" s="8" t="s">
        <v>9</v>
      </c>
      <c r="D160" s="8" t="s">
        <v>19</v>
      </c>
      <c r="E160" s="10">
        <v>473</v>
      </c>
      <c r="F160" s="6">
        <v>45115</v>
      </c>
      <c r="G160" s="11" t="s">
        <v>11</v>
      </c>
      <c r="K160" s="12"/>
    </row>
    <row r="161" spans="1:11" ht="18" x14ac:dyDescent="0.2">
      <c r="A161" s="8" t="s">
        <v>44</v>
      </c>
      <c r="B161" s="8" t="s">
        <v>8</v>
      </c>
      <c r="C161" s="8" t="s">
        <v>20</v>
      </c>
      <c r="D161" s="8" t="s">
        <v>21</v>
      </c>
      <c r="E161" s="10">
        <v>1210</v>
      </c>
      <c r="F161" s="6">
        <v>45116</v>
      </c>
      <c r="G161" s="11" t="s">
        <v>11</v>
      </c>
      <c r="K161" s="12"/>
    </row>
    <row r="162" spans="1:11" ht="18" x14ac:dyDescent="0.2">
      <c r="A162" s="8" t="s">
        <v>44</v>
      </c>
      <c r="B162" s="8" t="s">
        <v>8</v>
      </c>
      <c r="C162" s="8" t="s">
        <v>20</v>
      </c>
      <c r="D162" s="8" t="s">
        <v>22</v>
      </c>
      <c r="E162" s="10">
        <v>3000</v>
      </c>
      <c r="F162" s="6">
        <v>45111</v>
      </c>
      <c r="G162" s="11" t="s">
        <v>11</v>
      </c>
      <c r="K162" s="12"/>
    </row>
    <row r="163" spans="1:11" ht="18" x14ac:dyDescent="0.2">
      <c r="A163" s="8" t="s">
        <v>44</v>
      </c>
      <c r="B163" s="8" t="s">
        <v>8</v>
      </c>
      <c r="C163" s="8" t="s">
        <v>20</v>
      </c>
      <c r="D163" s="8" t="s">
        <v>23</v>
      </c>
      <c r="E163" s="10">
        <v>440</v>
      </c>
      <c r="F163" s="6">
        <v>45112</v>
      </c>
      <c r="G163" s="11" t="s">
        <v>11</v>
      </c>
      <c r="K163" s="12"/>
    </row>
    <row r="164" spans="1:11" ht="18" x14ac:dyDescent="0.2">
      <c r="A164" s="8" t="s">
        <v>44</v>
      </c>
      <c r="B164" s="8" t="s">
        <v>8</v>
      </c>
      <c r="C164" s="8" t="s">
        <v>24</v>
      </c>
      <c r="D164" s="8" t="s">
        <v>10</v>
      </c>
      <c r="E164" s="10">
        <v>88</v>
      </c>
      <c r="F164" s="6">
        <v>45113</v>
      </c>
      <c r="G164" s="11" t="s">
        <v>11</v>
      </c>
      <c r="K164" s="12"/>
    </row>
    <row r="165" spans="1:11" ht="18" x14ac:dyDescent="0.2">
      <c r="A165" s="8" t="s">
        <v>44</v>
      </c>
      <c r="B165" s="8" t="s">
        <v>8</v>
      </c>
      <c r="C165" s="8" t="s">
        <v>24</v>
      </c>
      <c r="D165" s="8" t="s">
        <v>25</v>
      </c>
      <c r="E165" s="10">
        <v>352</v>
      </c>
      <c r="F165" s="6">
        <v>45114</v>
      </c>
      <c r="G165" s="11" t="s">
        <v>11</v>
      </c>
      <c r="K165" s="12"/>
    </row>
    <row r="166" spans="1:11" ht="18" x14ac:dyDescent="0.2">
      <c r="A166" s="8" t="s">
        <v>44</v>
      </c>
      <c r="B166" s="8" t="s">
        <v>8</v>
      </c>
      <c r="C166" s="8" t="s">
        <v>24</v>
      </c>
      <c r="D166" s="8" t="s">
        <v>26</v>
      </c>
      <c r="E166" s="10">
        <v>100</v>
      </c>
      <c r="F166" s="6">
        <v>45110</v>
      </c>
      <c r="G166" s="11" t="s">
        <v>11</v>
      </c>
      <c r="K166" s="12"/>
    </row>
    <row r="167" spans="1:11" ht="18" x14ac:dyDescent="0.2">
      <c r="A167" s="8" t="s">
        <v>44</v>
      </c>
      <c r="B167" s="8" t="s">
        <v>8</v>
      </c>
      <c r="C167" s="8" t="s">
        <v>24</v>
      </c>
      <c r="D167" s="8" t="s">
        <v>27</v>
      </c>
      <c r="E167" s="10">
        <v>200</v>
      </c>
      <c r="F167" s="6">
        <v>45111</v>
      </c>
      <c r="G167" s="11" t="s">
        <v>11</v>
      </c>
      <c r="K167" s="12"/>
    </row>
    <row r="168" spans="1:11" ht="18" x14ac:dyDescent="0.2">
      <c r="A168" s="8" t="s">
        <v>44</v>
      </c>
      <c r="B168" s="8" t="s">
        <v>8</v>
      </c>
      <c r="C168" s="8" t="s">
        <v>24</v>
      </c>
      <c r="D168" s="8" t="s">
        <v>28</v>
      </c>
      <c r="E168" s="10">
        <v>170</v>
      </c>
      <c r="F168" s="6">
        <v>45112</v>
      </c>
      <c r="G168" s="11" t="s">
        <v>11</v>
      </c>
      <c r="K168" s="12"/>
    </row>
    <row r="169" spans="1:11" ht="18" x14ac:dyDescent="0.2">
      <c r="A169" s="8" t="s">
        <v>44</v>
      </c>
      <c r="B169" s="8" t="s">
        <v>8</v>
      </c>
      <c r="C169" s="8" t="s">
        <v>24</v>
      </c>
      <c r="D169" s="8" t="s">
        <v>29</v>
      </c>
      <c r="E169" s="10">
        <v>950</v>
      </c>
      <c r="F169" s="6">
        <v>45113</v>
      </c>
      <c r="G169" s="11" t="s">
        <v>11</v>
      </c>
      <c r="K169" s="12"/>
    </row>
    <row r="170" spans="1:11" ht="18" x14ac:dyDescent="0.2">
      <c r="A170" s="8" t="s">
        <v>44</v>
      </c>
      <c r="B170" s="8" t="s">
        <v>8</v>
      </c>
      <c r="C170" s="8" t="s">
        <v>24</v>
      </c>
      <c r="D170" s="8" t="s">
        <v>30</v>
      </c>
      <c r="E170" s="10">
        <v>100</v>
      </c>
      <c r="F170" s="6">
        <v>45114</v>
      </c>
      <c r="G170" s="11" t="s">
        <v>11</v>
      </c>
      <c r="K170" s="12"/>
    </row>
    <row r="171" spans="1:11" ht="18" x14ac:dyDescent="0.2">
      <c r="A171" s="8" t="s">
        <v>44</v>
      </c>
      <c r="B171" s="8" t="s">
        <v>8</v>
      </c>
      <c r="C171" s="8" t="s">
        <v>24</v>
      </c>
      <c r="D171" s="8" t="s">
        <v>31</v>
      </c>
      <c r="E171" s="10">
        <v>30</v>
      </c>
      <c r="F171" s="6">
        <v>45115</v>
      </c>
      <c r="G171" s="11" t="s">
        <v>11</v>
      </c>
      <c r="K171" s="12"/>
    </row>
    <row r="172" spans="1:11" ht="18" x14ac:dyDescent="0.2">
      <c r="A172" s="8" t="s">
        <v>44</v>
      </c>
      <c r="B172" s="8" t="s">
        <v>8</v>
      </c>
      <c r="C172" s="8" t="s">
        <v>24</v>
      </c>
      <c r="D172" s="8" t="s">
        <v>19</v>
      </c>
      <c r="E172" s="10">
        <v>50</v>
      </c>
      <c r="F172" s="6">
        <v>45116</v>
      </c>
      <c r="G172" s="11" t="s">
        <v>11</v>
      </c>
      <c r="K172" s="12"/>
    </row>
    <row r="173" spans="1:11" ht="18" x14ac:dyDescent="0.2">
      <c r="A173" s="8" t="s">
        <v>44</v>
      </c>
      <c r="B173" s="8" t="s">
        <v>32</v>
      </c>
      <c r="C173" s="8" t="s">
        <v>33</v>
      </c>
      <c r="D173" s="8" t="s">
        <v>34</v>
      </c>
      <c r="E173" s="13">
        <v>5000</v>
      </c>
      <c r="F173" s="6"/>
      <c r="G173" s="11"/>
      <c r="K173" s="12"/>
    </row>
    <row r="174" spans="1:11" ht="18" x14ac:dyDescent="0.2">
      <c r="A174" s="8" t="s">
        <v>44</v>
      </c>
      <c r="B174" s="8" t="s">
        <v>32</v>
      </c>
      <c r="C174" s="8" t="s">
        <v>33</v>
      </c>
      <c r="D174" s="8" t="s">
        <v>35</v>
      </c>
      <c r="E174" s="13">
        <v>990</v>
      </c>
      <c r="F174" s="6"/>
      <c r="G174" s="11"/>
      <c r="K174" s="12"/>
    </row>
    <row r="175" spans="1:11" ht="18" x14ac:dyDescent="0.2">
      <c r="A175" s="8" t="s">
        <v>44</v>
      </c>
      <c r="B175" s="8" t="s">
        <v>32</v>
      </c>
      <c r="C175" s="8" t="s">
        <v>36</v>
      </c>
      <c r="D175" s="8" t="s">
        <v>37</v>
      </c>
      <c r="E175" s="13">
        <v>350</v>
      </c>
      <c r="F175" s="6"/>
      <c r="G175" s="11"/>
      <c r="K175" s="12"/>
    </row>
    <row r="176" spans="1:11" ht="18.75" thickBot="1" x14ac:dyDescent="0.25">
      <c r="A176" s="14" t="s">
        <v>44</v>
      </c>
      <c r="B176" s="14" t="s">
        <v>32</v>
      </c>
      <c r="C176" s="14" t="s">
        <v>36</v>
      </c>
      <c r="D176" s="14" t="s">
        <v>38</v>
      </c>
      <c r="E176" s="15">
        <v>120</v>
      </c>
      <c r="F176" s="16"/>
      <c r="G176" s="17"/>
      <c r="K176" s="12"/>
    </row>
    <row r="177" spans="1:11" ht="18" x14ac:dyDescent="0.2">
      <c r="A177" s="2" t="s">
        <v>50</v>
      </c>
      <c r="B177" s="2" t="s">
        <v>8</v>
      </c>
      <c r="C177" s="2" t="s">
        <v>9</v>
      </c>
      <c r="D177" s="2" t="s">
        <v>10</v>
      </c>
      <c r="E177" s="3">
        <v>440</v>
      </c>
      <c r="F177" s="4">
        <v>45178</v>
      </c>
      <c r="G177" s="5" t="s">
        <v>11</v>
      </c>
      <c r="K177" s="12"/>
    </row>
    <row r="178" spans="1:11" ht="18" x14ac:dyDescent="0.2">
      <c r="A178" s="8" t="s">
        <v>50</v>
      </c>
      <c r="B178" s="8" t="s">
        <v>8</v>
      </c>
      <c r="C178" s="8" t="s">
        <v>9</v>
      </c>
      <c r="D178" s="8" t="s">
        <v>12</v>
      </c>
      <c r="E178" s="10">
        <v>308</v>
      </c>
      <c r="F178" s="6">
        <v>45174</v>
      </c>
      <c r="G178" s="11" t="s">
        <v>11</v>
      </c>
      <c r="K178" s="12"/>
    </row>
    <row r="179" spans="1:11" ht="18" x14ac:dyDescent="0.2">
      <c r="A179" s="8" t="s">
        <v>50</v>
      </c>
      <c r="B179" s="8" t="s">
        <v>8</v>
      </c>
      <c r="C179" s="8" t="s">
        <v>9</v>
      </c>
      <c r="D179" s="8" t="s">
        <v>13</v>
      </c>
      <c r="E179" s="10">
        <v>85</v>
      </c>
      <c r="F179" s="6">
        <v>45177</v>
      </c>
      <c r="G179" s="11" t="s">
        <v>11</v>
      </c>
      <c r="K179" s="12"/>
    </row>
    <row r="180" spans="1:11" ht="18" x14ac:dyDescent="0.2">
      <c r="A180" s="8" t="s">
        <v>50</v>
      </c>
      <c r="B180" s="8" t="s">
        <v>8</v>
      </c>
      <c r="C180" s="8" t="s">
        <v>9</v>
      </c>
      <c r="D180" s="8" t="s">
        <v>14</v>
      </c>
      <c r="E180" s="10">
        <v>385</v>
      </c>
      <c r="F180" s="6">
        <v>45173</v>
      </c>
      <c r="G180" s="11" t="s">
        <v>11</v>
      </c>
      <c r="K180" s="12"/>
    </row>
    <row r="181" spans="1:11" ht="18" x14ac:dyDescent="0.2">
      <c r="A181" s="8" t="s">
        <v>50</v>
      </c>
      <c r="B181" s="8" t="s">
        <v>8</v>
      </c>
      <c r="C181" s="8" t="s">
        <v>9</v>
      </c>
      <c r="D181" s="8" t="s">
        <v>15</v>
      </c>
      <c r="E181" s="10">
        <v>110</v>
      </c>
      <c r="F181" s="6">
        <v>45175</v>
      </c>
      <c r="G181" s="11" t="s">
        <v>11</v>
      </c>
      <c r="K181" s="12"/>
    </row>
    <row r="182" spans="1:11" ht="18" x14ac:dyDescent="0.2">
      <c r="A182" s="8" t="s">
        <v>50</v>
      </c>
      <c r="B182" s="8" t="s">
        <v>8</v>
      </c>
      <c r="C182" s="8" t="s">
        <v>9</v>
      </c>
      <c r="D182" s="8" t="s">
        <v>16</v>
      </c>
      <c r="E182" s="10">
        <v>270</v>
      </c>
      <c r="F182" s="6">
        <v>45176</v>
      </c>
      <c r="G182" s="11" t="s">
        <v>11</v>
      </c>
      <c r="K182" s="12"/>
    </row>
    <row r="183" spans="1:11" ht="18" x14ac:dyDescent="0.2">
      <c r="A183" s="8" t="s">
        <v>50</v>
      </c>
      <c r="B183" s="8" t="s">
        <v>8</v>
      </c>
      <c r="C183" s="8" t="s">
        <v>9</v>
      </c>
      <c r="D183" s="8" t="s">
        <v>17</v>
      </c>
      <c r="E183" s="10">
        <v>2400</v>
      </c>
      <c r="F183" s="6">
        <v>45172</v>
      </c>
      <c r="G183" s="11" t="s">
        <v>11</v>
      </c>
      <c r="K183" s="12"/>
    </row>
    <row r="184" spans="1:11" ht="18" x14ac:dyDescent="0.2">
      <c r="A184" s="8" t="s">
        <v>50</v>
      </c>
      <c r="B184" s="8" t="s">
        <v>8</v>
      </c>
      <c r="C184" s="8" t="s">
        <v>9</v>
      </c>
      <c r="D184" s="8" t="s">
        <v>18</v>
      </c>
      <c r="E184" s="10">
        <v>77</v>
      </c>
      <c r="F184" s="6">
        <v>45176</v>
      </c>
      <c r="G184" s="11" t="s">
        <v>11</v>
      </c>
      <c r="K184" s="12"/>
    </row>
    <row r="185" spans="1:11" ht="18" x14ac:dyDescent="0.2">
      <c r="A185" s="8" t="s">
        <v>50</v>
      </c>
      <c r="B185" s="8" t="s">
        <v>8</v>
      </c>
      <c r="C185" s="8" t="s">
        <v>9</v>
      </c>
      <c r="D185" s="8" t="s">
        <v>19</v>
      </c>
      <c r="E185" s="10">
        <v>473</v>
      </c>
      <c r="F185" s="6">
        <v>45177</v>
      </c>
      <c r="G185" s="11" t="s">
        <v>11</v>
      </c>
      <c r="K185" s="12"/>
    </row>
    <row r="186" spans="1:11" ht="18" x14ac:dyDescent="0.2">
      <c r="A186" s="8" t="s">
        <v>50</v>
      </c>
      <c r="B186" s="8" t="s">
        <v>8</v>
      </c>
      <c r="C186" s="8" t="s">
        <v>20</v>
      </c>
      <c r="D186" s="8" t="s">
        <v>21</v>
      </c>
      <c r="E186" s="10">
        <v>1210</v>
      </c>
      <c r="F186" s="6">
        <v>45173</v>
      </c>
      <c r="G186" s="11" t="s">
        <v>11</v>
      </c>
      <c r="K186" s="12"/>
    </row>
    <row r="187" spans="1:11" ht="18" x14ac:dyDescent="0.2">
      <c r="A187" s="8" t="s">
        <v>50</v>
      </c>
      <c r="B187" s="8" t="s">
        <v>8</v>
      </c>
      <c r="C187" s="8" t="s">
        <v>20</v>
      </c>
      <c r="D187" s="8" t="s">
        <v>22</v>
      </c>
      <c r="E187" s="10">
        <v>3000</v>
      </c>
      <c r="F187" s="6">
        <v>45173</v>
      </c>
      <c r="G187" s="11" t="s">
        <v>11</v>
      </c>
      <c r="K187" s="12"/>
    </row>
    <row r="188" spans="1:11" ht="18" x14ac:dyDescent="0.2">
      <c r="A188" s="8" t="s">
        <v>50</v>
      </c>
      <c r="B188" s="8" t="s">
        <v>8</v>
      </c>
      <c r="C188" s="8" t="s">
        <v>20</v>
      </c>
      <c r="D188" s="8" t="s">
        <v>23</v>
      </c>
      <c r="E188" s="10">
        <v>440</v>
      </c>
      <c r="F188" s="6">
        <v>45170</v>
      </c>
      <c r="G188" s="11" t="s">
        <v>11</v>
      </c>
      <c r="K188" s="12"/>
    </row>
    <row r="189" spans="1:11" ht="18" x14ac:dyDescent="0.2">
      <c r="A189" s="8" t="s">
        <v>50</v>
      </c>
      <c r="B189" s="8" t="s">
        <v>8</v>
      </c>
      <c r="C189" s="8" t="s">
        <v>24</v>
      </c>
      <c r="D189" s="8" t="s">
        <v>10</v>
      </c>
      <c r="E189" s="10">
        <v>90</v>
      </c>
      <c r="F189" s="6">
        <v>45175</v>
      </c>
      <c r="G189" s="11" t="s">
        <v>11</v>
      </c>
      <c r="K189" s="12"/>
    </row>
    <row r="190" spans="1:11" ht="18" x14ac:dyDescent="0.2">
      <c r="A190" s="8" t="s">
        <v>50</v>
      </c>
      <c r="B190" s="8" t="s">
        <v>8</v>
      </c>
      <c r="C190" s="8" t="s">
        <v>24</v>
      </c>
      <c r="D190" s="8" t="s">
        <v>25</v>
      </c>
      <c r="E190" s="10">
        <v>352</v>
      </c>
      <c r="F190" s="6">
        <v>45170</v>
      </c>
      <c r="G190" s="11" t="s">
        <v>11</v>
      </c>
      <c r="K190" s="12"/>
    </row>
    <row r="191" spans="1:11" ht="18" x14ac:dyDescent="0.2">
      <c r="A191" s="8" t="s">
        <v>50</v>
      </c>
      <c r="B191" s="8" t="s">
        <v>8</v>
      </c>
      <c r="C191" s="8" t="s">
        <v>24</v>
      </c>
      <c r="D191" s="8" t="s">
        <v>26</v>
      </c>
      <c r="E191" s="10">
        <v>100</v>
      </c>
      <c r="F191" s="6">
        <v>45172</v>
      </c>
      <c r="G191" s="11" t="s">
        <v>11</v>
      </c>
      <c r="K191" s="12"/>
    </row>
    <row r="192" spans="1:11" ht="18" x14ac:dyDescent="0.2">
      <c r="A192" s="8" t="s">
        <v>50</v>
      </c>
      <c r="B192" s="8" t="s">
        <v>8</v>
      </c>
      <c r="C192" s="8" t="s">
        <v>24</v>
      </c>
      <c r="D192" s="8" t="s">
        <v>27</v>
      </c>
      <c r="E192" s="10">
        <v>220</v>
      </c>
      <c r="F192" s="6">
        <v>45173</v>
      </c>
      <c r="G192" s="11" t="s">
        <v>11</v>
      </c>
      <c r="K192" s="12"/>
    </row>
    <row r="193" spans="1:11" ht="18" x14ac:dyDescent="0.2">
      <c r="A193" s="8" t="s">
        <v>50</v>
      </c>
      <c r="B193" s="8" t="s">
        <v>8</v>
      </c>
      <c r="C193" s="8" t="s">
        <v>24</v>
      </c>
      <c r="D193" s="8" t="s">
        <v>28</v>
      </c>
      <c r="E193" s="10">
        <v>187</v>
      </c>
      <c r="F193" s="6">
        <v>45175</v>
      </c>
      <c r="G193" s="11" t="s">
        <v>11</v>
      </c>
      <c r="K193" s="12"/>
    </row>
    <row r="194" spans="1:11" ht="18" x14ac:dyDescent="0.2">
      <c r="A194" s="8" t="s">
        <v>50</v>
      </c>
      <c r="B194" s="8" t="s">
        <v>8</v>
      </c>
      <c r="C194" s="8" t="s">
        <v>24</v>
      </c>
      <c r="D194" s="8" t="s">
        <v>29</v>
      </c>
      <c r="E194" s="10">
        <v>1045</v>
      </c>
      <c r="F194" s="6">
        <v>45176</v>
      </c>
      <c r="G194" s="11" t="s">
        <v>11</v>
      </c>
      <c r="K194" s="12"/>
    </row>
    <row r="195" spans="1:11" ht="18" x14ac:dyDescent="0.2">
      <c r="A195" s="8" t="s">
        <v>50</v>
      </c>
      <c r="B195" s="8" t="s">
        <v>8</v>
      </c>
      <c r="C195" s="8" t="s">
        <v>24</v>
      </c>
      <c r="D195" s="8" t="s">
        <v>30</v>
      </c>
      <c r="E195" s="10">
        <v>110</v>
      </c>
      <c r="F195" s="6">
        <v>45177</v>
      </c>
      <c r="G195" s="11" t="s">
        <v>11</v>
      </c>
      <c r="K195" s="12"/>
    </row>
    <row r="196" spans="1:11" ht="18" x14ac:dyDescent="0.2">
      <c r="A196" s="8" t="s">
        <v>50</v>
      </c>
      <c r="B196" s="8" t="s">
        <v>8</v>
      </c>
      <c r="C196" s="8" t="s">
        <v>24</v>
      </c>
      <c r="D196" s="8" t="s">
        <v>31</v>
      </c>
      <c r="E196" s="10">
        <v>33</v>
      </c>
      <c r="F196" s="6">
        <v>45178</v>
      </c>
      <c r="G196" s="11" t="s">
        <v>11</v>
      </c>
      <c r="K196" s="12"/>
    </row>
    <row r="197" spans="1:11" ht="18" x14ac:dyDescent="0.2">
      <c r="A197" s="8" t="s">
        <v>50</v>
      </c>
      <c r="B197" s="8" t="s">
        <v>8</v>
      </c>
      <c r="C197" s="8" t="s">
        <v>24</v>
      </c>
      <c r="D197" s="8" t="s">
        <v>19</v>
      </c>
      <c r="E197" s="10">
        <v>55</v>
      </c>
      <c r="F197" s="6">
        <v>45173</v>
      </c>
      <c r="G197" s="11" t="s">
        <v>11</v>
      </c>
      <c r="K197" s="12"/>
    </row>
    <row r="198" spans="1:11" ht="18" x14ac:dyDescent="0.2">
      <c r="A198" s="8" t="s">
        <v>50</v>
      </c>
      <c r="B198" s="8" t="s">
        <v>32</v>
      </c>
      <c r="C198" s="8" t="s">
        <v>33</v>
      </c>
      <c r="D198" s="8" t="s">
        <v>34</v>
      </c>
      <c r="E198" s="13">
        <v>13000</v>
      </c>
      <c r="F198" s="6"/>
      <c r="G198" s="11"/>
      <c r="K198" s="12"/>
    </row>
    <row r="199" spans="1:11" ht="18" x14ac:dyDescent="0.2">
      <c r="A199" s="8" t="s">
        <v>50</v>
      </c>
      <c r="B199" s="8" t="s">
        <v>32</v>
      </c>
      <c r="C199" s="8" t="s">
        <v>33</v>
      </c>
      <c r="D199" s="8" t="s">
        <v>35</v>
      </c>
      <c r="E199" s="13">
        <v>3000</v>
      </c>
      <c r="F199" s="6"/>
      <c r="G199" s="11"/>
      <c r="K199" s="12"/>
    </row>
    <row r="200" spans="1:11" ht="18" x14ac:dyDescent="0.2">
      <c r="A200" s="8" t="s">
        <v>50</v>
      </c>
      <c r="B200" s="8" t="s">
        <v>32</v>
      </c>
      <c r="C200" s="8" t="s">
        <v>36</v>
      </c>
      <c r="D200" s="8" t="s">
        <v>37</v>
      </c>
      <c r="E200" s="13">
        <v>1900</v>
      </c>
      <c r="F200" s="6"/>
      <c r="G200" s="11"/>
      <c r="K200" s="12"/>
    </row>
    <row r="201" spans="1:11" ht="18.75" thickBot="1" x14ac:dyDescent="0.25">
      <c r="A201" s="14" t="s">
        <v>50</v>
      </c>
      <c r="B201" s="14" t="s">
        <v>32</v>
      </c>
      <c r="C201" s="14" t="s">
        <v>36</v>
      </c>
      <c r="D201" s="14" t="s">
        <v>38</v>
      </c>
      <c r="E201" s="15">
        <v>170</v>
      </c>
      <c r="F201" s="16"/>
      <c r="G201" s="17"/>
      <c r="K201" s="12"/>
    </row>
    <row r="202" spans="1:11" ht="18" x14ac:dyDescent="0.2">
      <c r="A202" s="2" t="s">
        <v>49</v>
      </c>
      <c r="B202" s="2" t="s">
        <v>8</v>
      </c>
      <c r="C202" s="2" t="s">
        <v>9</v>
      </c>
      <c r="D202" s="2" t="s">
        <v>10</v>
      </c>
      <c r="E202" s="3">
        <v>440</v>
      </c>
      <c r="F202" s="4">
        <v>45200</v>
      </c>
      <c r="G202" s="5" t="s">
        <v>11</v>
      </c>
      <c r="K202" s="12"/>
    </row>
    <row r="203" spans="1:11" ht="18" x14ac:dyDescent="0.2">
      <c r="A203" s="8" t="s">
        <v>49</v>
      </c>
      <c r="B203" s="8" t="s">
        <v>8</v>
      </c>
      <c r="C203" s="8" t="s">
        <v>9</v>
      </c>
      <c r="D203" s="8" t="s">
        <v>12</v>
      </c>
      <c r="E203" s="10">
        <v>308</v>
      </c>
      <c r="F203" s="6">
        <v>45202</v>
      </c>
      <c r="G203" s="11" t="s">
        <v>11</v>
      </c>
      <c r="K203" s="12"/>
    </row>
    <row r="204" spans="1:11" ht="18" x14ac:dyDescent="0.2">
      <c r="A204" s="8" t="s">
        <v>49</v>
      </c>
      <c r="B204" s="8" t="s">
        <v>8</v>
      </c>
      <c r="C204" s="8" t="s">
        <v>9</v>
      </c>
      <c r="D204" s="8" t="s">
        <v>13</v>
      </c>
      <c r="E204" s="10">
        <v>82</v>
      </c>
      <c r="F204" s="6">
        <v>45200</v>
      </c>
      <c r="G204" s="11" t="s">
        <v>11</v>
      </c>
      <c r="K204" s="12"/>
    </row>
    <row r="205" spans="1:11" ht="18" x14ac:dyDescent="0.2">
      <c r="A205" s="8" t="s">
        <v>49</v>
      </c>
      <c r="B205" s="8" t="s">
        <v>8</v>
      </c>
      <c r="C205" s="8" t="s">
        <v>9</v>
      </c>
      <c r="D205" s="8" t="s">
        <v>14</v>
      </c>
      <c r="E205" s="10">
        <v>385</v>
      </c>
      <c r="F205" s="6">
        <v>45203</v>
      </c>
      <c r="G205" s="11" t="s">
        <v>11</v>
      </c>
      <c r="K205" s="12"/>
    </row>
    <row r="206" spans="1:11" ht="18" x14ac:dyDescent="0.2">
      <c r="A206" s="8" t="s">
        <v>49</v>
      </c>
      <c r="B206" s="8" t="s">
        <v>8</v>
      </c>
      <c r="C206" s="8" t="s">
        <v>9</v>
      </c>
      <c r="D206" s="8" t="s">
        <v>15</v>
      </c>
      <c r="E206" s="10">
        <v>120</v>
      </c>
      <c r="F206" s="6">
        <v>45205</v>
      </c>
      <c r="G206" s="11" t="s">
        <v>11</v>
      </c>
      <c r="K206" s="12"/>
    </row>
    <row r="207" spans="1:11" ht="18" x14ac:dyDescent="0.2">
      <c r="A207" s="8" t="s">
        <v>49</v>
      </c>
      <c r="B207" s="8" t="s">
        <v>8</v>
      </c>
      <c r="C207" s="8" t="s">
        <v>9</v>
      </c>
      <c r="D207" s="8" t="s">
        <v>16</v>
      </c>
      <c r="E207" s="10">
        <v>270</v>
      </c>
      <c r="F207" s="6">
        <v>45206</v>
      </c>
      <c r="G207" s="11" t="s">
        <v>11</v>
      </c>
      <c r="K207" s="12"/>
    </row>
    <row r="208" spans="1:11" ht="18" x14ac:dyDescent="0.2">
      <c r="A208" s="8" t="s">
        <v>49</v>
      </c>
      <c r="B208" s="8" t="s">
        <v>8</v>
      </c>
      <c r="C208" s="8" t="s">
        <v>9</v>
      </c>
      <c r="D208" s="8" t="s">
        <v>17</v>
      </c>
      <c r="E208" s="10">
        <v>1650</v>
      </c>
      <c r="F208" s="6">
        <v>45205</v>
      </c>
      <c r="G208" s="11" t="s">
        <v>11</v>
      </c>
      <c r="K208" s="12"/>
    </row>
    <row r="209" spans="1:11" ht="18" x14ac:dyDescent="0.2">
      <c r="A209" s="8" t="s">
        <v>49</v>
      </c>
      <c r="B209" s="8" t="s">
        <v>8</v>
      </c>
      <c r="C209" s="8" t="s">
        <v>9</v>
      </c>
      <c r="D209" s="8" t="s">
        <v>18</v>
      </c>
      <c r="E209" s="10">
        <v>77</v>
      </c>
      <c r="F209" s="6">
        <v>45206</v>
      </c>
      <c r="G209" s="11" t="s">
        <v>11</v>
      </c>
      <c r="K209" s="12"/>
    </row>
    <row r="210" spans="1:11" ht="18" x14ac:dyDescent="0.2">
      <c r="A210" s="8" t="s">
        <v>49</v>
      </c>
      <c r="B210" s="8" t="s">
        <v>8</v>
      </c>
      <c r="C210" s="8" t="s">
        <v>9</v>
      </c>
      <c r="D210" s="8" t="s">
        <v>19</v>
      </c>
      <c r="E210" s="10">
        <v>483</v>
      </c>
      <c r="F210" s="6">
        <v>45207</v>
      </c>
      <c r="G210" s="11" t="s">
        <v>11</v>
      </c>
      <c r="K210" s="12"/>
    </row>
    <row r="211" spans="1:11" ht="18" x14ac:dyDescent="0.2">
      <c r="A211" s="8" t="s">
        <v>49</v>
      </c>
      <c r="B211" s="8" t="s">
        <v>8</v>
      </c>
      <c r="C211" s="8" t="s">
        <v>20</v>
      </c>
      <c r="D211" s="8" t="s">
        <v>21</v>
      </c>
      <c r="E211" s="10">
        <v>1210</v>
      </c>
      <c r="F211" s="6">
        <v>45208</v>
      </c>
      <c r="G211" s="11" t="s">
        <v>11</v>
      </c>
      <c r="K211" s="12"/>
    </row>
    <row r="212" spans="1:11" ht="18" x14ac:dyDescent="0.2">
      <c r="A212" s="8" t="s">
        <v>49</v>
      </c>
      <c r="B212" s="8" t="s">
        <v>8</v>
      </c>
      <c r="C212" s="8" t="s">
        <v>20</v>
      </c>
      <c r="D212" s="8" t="s">
        <v>22</v>
      </c>
      <c r="E212" s="10">
        <v>770</v>
      </c>
      <c r="F212" s="6">
        <v>45203</v>
      </c>
      <c r="G212" s="11" t="s">
        <v>11</v>
      </c>
      <c r="K212" s="12"/>
    </row>
    <row r="213" spans="1:11" ht="18" x14ac:dyDescent="0.2">
      <c r="A213" s="8" t="s">
        <v>49</v>
      </c>
      <c r="B213" s="8" t="s">
        <v>8</v>
      </c>
      <c r="C213" s="8" t="s">
        <v>20</v>
      </c>
      <c r="D213" s="8" t="s">
        <v>23</v>
      </c>
      <c r="E213" s="10">
        <v>440</v>
      </c>
      <c r="F213" s="6">
        <v>45204</v>
      </c>
      <c r="G213" s="11" t="s">
        <v>11</v>
      </c>
      <c r="K213" s="12"/>
    </row>
    <row r="214" spans="1:11" ht="18" x14ac:dyDescent="0.2">
      <c r="A214" s="8" t="s">
        <v>49</v>
      </c>
      <c r="B214" s="8" t="s">
        <v>8</v>
      </c>
      <c r="C214" s="8" t="s">
        <v>24</v>
      </c>
      <c r="D214" s="8" t="s">
        <v>10</v>
      </c>
      <c r="E214" s="10">
        <v>85</v>
      </c>
      <c r="F214" s="6">
        <v>45205</v>
      </c>
      <c r="G214" s="11" t="s">
        <v>11</v>
      </c>
      <c r="K214" s="12"/>
    </row>
    <row r="215" spans="1:11" ht="18" x14ac:dyDescent="0.2">
      <c r="A215" s="8" t="s">
        <v>49</v>
      </c>
      <c r="B215" s="8" t="s">
        <v>8</v>
      </c>
      <c r="C215" s="8" t="s">
        <v>24</v>
      </c>
      <c r="D215" s="8" t="s">
        <v>25</v>
      </c>
      <c r="E215" s="10">
        <v>352</v>
      </c>
      <c r="F215" s="6">
        <v>45206</v>
      </c>
      <c r="G215" s="11" t="s">
        <v>11</v>
      </c>
      <c r="K215" s="12"/>
    </row>
    <row r="216" spans="1:11" ht="18" x14ac:dyDescent="0.2">
      <c r="A216" s="8" t="s">
        <v>49</v>
      </c>
      <c r="B216" s="8" t="s">
        <v>8</v>
      </c>
      <c r="C216" s="8" t="s">
        <v>24</v>
      </c>
      <c r="D216" s="8" t="s">
        <v>26</v>
      </c>
      <c r="E216" s="10">
        <v>100</v>
      </c>
      <c r="F216" s="6">
        <v>45202</v>
      </c>
      <c r="G216" s="11" t="s">
        <v>11</v>
      </c>
      <c r="K216" s="12"/>
    </row>
    <row r="217" spans="1:11" ht="18" x14ac:dyDescent="0.2">
      <c r="A217" s="8" t="s">
        <v>49</v>
      </c>
      <c r="B217" s="8" t="s">
        <v>8</v>
      </c>
      <c r="C217" s="8" t="s">
        <v>24</v>
      </c>
      <c r="D217" s="8" t="s">
        <v>27</v>
      </c>
      <c r="E217" s="10">
        <v>220</v>
      </c>
      <c r="F217" s="6">
        <v>45203</v>
      </c>
      <c r="G217" s="11" t="s">
        <v>11</v>
      </c>
      <c r="K217" s="12"/>
    </row>
    <row r="218" spans="1:11" ht="18" x14ac:dyDescent="0.2">
      <c r="A218" s="8" t="s">
        <v>49</v>
      </c>
      <c r="B218" s="8" t="s">
        <v>8</v>
      </c>
      <c r="C218" s="8" t="s">
        <v>24</v>
      </c>
      <c r="D218" s="8" t="s">
        <v>28</v>
      </c>
      <c r="E218" s="10">
        <v>187</v>
      </c>
      <c r="F218" s="6">
        <v>45205</v>
      </c>
      <c r="G218" s="11" t="s">
        <v>11</v>
      </c>
      <c r="K218" s="12"/>
    </row>
    <row r="219" spans="1:11" ht="18" x14ac:dyDescent="0.2">
      <c r="A219" s="8" t="s">
        <v>49</v>
      </c>
      <c r="B219" s="8" t="s">
        <v>8</v>
      </c>
      <c r="C219" s="8" t="s">
        <v>24</v>
      </c>
      <c r="D219" s="8" t="s">
        <v>29</v>
      </c>
      <c r="E219" s="10">
        <v>1045</v>
      </c>
      <c r="F219" s="6">
        <v>45206</v>
      </c>
      <c r="G219" s="11" t="s">
        <v>11</v>
      </c>
      <c r="K219" s="12"/>
    </row>
    <row r="220" spans="1:11" ht="18" x14ac:dyDescent="0.2">
      <c r="A220" s="8" t="s">
        <v>49</v>
      </c>
      <c r="B220" s="8" t="s">
        <v>8</v>
      </c>
      <c r="C220" s="8" t="s">
        <v>24</v>
      </c>
      <c r="D220" s="8" t="s">
        <v>30</v>
      </c>
      <c r="E220" s="10">
        <v>110</v>
      </c>
      <c r="F220" s="6">
        <v>45207</v>
      </c>
      <c r="G220" s="11" t="s">
        <v>11</v>
      </c>
      <c r="K220" s="12"/>
    </row>
    <row r="221" spans="1:11" ht="18" x14ac:dyDescent="0.2">
      <c r="A221" s="8" t="s">
        <v>49</v>
      </c>
      <c r="B221" s="8" t="s">
        <v>8</v>
      </c>
      <c r="C221" s="8" t="s">
        <v>24</v>
      </c>
      <c r="D221" s="8" t="s">
        <v>31</v>
      </c>
      <c r="E221" s="10">
        <v>36</v>
      </c>
      <c r="F221" s="6">
        <v>45208</v>
      </c>
      <c r="G221" s="11" t="s">
        <v>11</v>
      </c>
      <c r="K221" s="12"/>
    </row>
    <row r="222" spans="1:11" ht="18" x14ac:dyDescent="0.2">
      <c r="A222" s="8" t="s">
        <v>49</v>
      </c>
      <c r="B222" s="8" t="s">
        <v>8</v>
      </c>
      <c r="C222" s="8" t="s">
        <v>24</v>
      </c>
      <c r="D222" s="8" t="s">
        <v>19</v>
      </c>
      <c r="E222" s="10">
        <v>55</v>
      </c>
      <c r="F222" s="6">
        <v>45203</v>
      </c>
      <c r="G222" s="11" t="s">
        <v>11</v>
      </c>
      <c r="K222" s="12"/>
    </row>
    <row r="223" spans="1:11" ht="18" x14ac:dyDescent="0.2">
      <c r="A223" s="8" t="s">
        <v>49</v>
      </c>
      <c r="B223" s="8" t="s">
        <v>32</v>
      </c>
      <c r="C223" s="8" t="s">
        <v>33</v>
      </c>
      <c r="D223" s="8" t="s">
        <v>34</v>
      </c>
      <c r="E223" s="13">
        <v>13000</v>
      </c>
      <c r="F223" s="6"/>
      <c r="G223" s="11"/>
      <c r="K223" s="12"/>
    </row>
    <row r="224" spans="1:11" ht="18" x14ac:dyDescent="0.2">
      <c r="A224" s="8" t="s">
        <v>49</v>
      </c>
      <c r="B224" s="8" t="s">
        <v>32</v>
      </c>
      <c r="C224" s="8" t="s">
        <v>33</v>
      </c>
      <c r="D224" s="8" t="s">
        <v>35</v>
      </c>
      <c r="E224" s="13">
        <v>3000</v>
      </c>
      <c r="F224" s="6"/>
      <c r="G224" s="11"/>
      <c r="K224" s="12"/>
    </row>
    <row r="225" spans="1:11" ht="18" x14ac:dyDescent="0.2">
      <c r="A225" s="8" t="s">
        <v>49</v>
      </c>
      <c r="B225" s="8" t="s">
        <v>32</v>
      </c>
      <c r="C225" s="8" t="s">
        <v>36</v>
      </c>
      <c r="D225" s="8" t="s">
        <v>37</v>
      </c>
      <c r="E225" s="13">
        <v>1900</v>
      </c>
      <c r="F225" s="6"/>
      <c r="G225" s="11"/>
      <c r="K225" s="12"/>
    </row>
    <row r="226" spans="1:11" ht="18.75" thickBot="1" x14ac:dyDescent="0.25">
      <c r="A226" s="14" t="s">
        <v>49</v>
      </c>
      <c r="B226" s="14" t="s">
        <v>32</v>
      </c>
      <c r="C226" s="14" t="s">
        <v>36</v>
      </c>
      <c r="D226" s="14" t="s">
        <v>38</v>
      </c>
      <c r="E226" s="15">
        <v>170</v>
      </c>
      <c r="F226" s="16"/>
      <c r="G226" s="17"/>
      <c r="K226" s="12"/>
    </row>
    <row r="227" spans="1:11" ht="18" x14ac:dyDescent="0.2">
      <c r="A227" s="2" t="s">
        <v>48</v>
      </c>
      <c r="B227" s="2" t="s">
        <v>8</v>
      </c>
      <c r="C227" s="2" t="s">
        <v>9</v>
      </c>
      <c r="D227" s="2" t="s">
        <v>10</v>
      </c>
      <c r="E227" s="3">
        <v>450</v>
      </c>
      <c r="F227" s="4">
        <v>45238</v>
      </c>
      <c r="G227" s="5" t="s">
        <v>11</v>
      </c>
      <c r="K227" s="12"/>
    </row>
    <row r="228" spans="1:11" ht="18" x14ac:dyDescent="0.2">
      <c r="A228" s="8" t="s">
        <v>48</v>
      </c>
      <c r="B228" s="8" t="s">
        <v>8</v>
      </c>
      <c r="C228" s="8" t="s">
        <v>9</v>
      </c>
      <c r="D228" s="8" t="s">
        <v>12</v>
      </c>
      <c r="E228" s="10">
        <v>308</v>
      </c>
      <c r="F228" s="6">
        <v>45233</v>
      </c>
      <c r="G228" s="11" t="s">
        <v>11</v>
      </c>
      <c r="K228" s="12"/>
    </row>
    <row r="229" spans="1:11" ht="18" x14ac:dyDescent="0.2">
      <c r="A229" s="8" t="s">
        <v>48</v>
      </c>
      <c r="B229" s="8" t="s">
        <v>8</v>
      </c>
      <c r="C229" s="8" t="s">
        <v>9</v>
      </c>
      <c r="D229" s="8" t="s">
        <v>13</v>
      </c>
      <c r="E229" s="10">
        <v>85</v>
      </c>
      <c r="F229" s="6">
        <v>45234</v>
      </c>
      <c r="G229" s="11" t="s">
        <v>11</v>
      </c>
      <c r="K229" s="12"/>
    </row>
    <row r="230" spans="1:11" ht="18" x14ac:dyDescent="0.2">
      <c r="A230" s="8" t="s">
        <v>48</v>
      </c>
      <c r="B230" s="8" t="s">
        <v>8</v>
      </c>
      <c r="C230" s="8" t="s">
        <v>9</v>
      </c>
      <c r="D230" s="8" t="s">
        <v>14</v>
      </c>
      <c r="E230" s="10">
        <v>385</v>
      </c>
      <c r="F230" s="6">
        <v>45234</v>
      </c>
      <c r="G230" s="11" t="s">
        <v>11</v>
      </c>
      <c r="K230" s="12"/>
    </row>
    <row r="231" spans="1:11" ht="18" x14ac:dyDescent="0.2">
      <c r="A231" s="8" t="s">
        <v>48</v>
      </c>
      <c r="B231" s="8" t="s">
        <v>8</v>
      </c>
      <c r="C231" s="8" t="s">
        <v>9</v>
      </c>
      <c r="D231" s="8" t="s">
        <v>15</v>
      </c>
      <c r="E231" s="10">
        <v>120</v>
      </c>
      <c r="F231" s="6">
        <v>45236</v>
      </c>
      <c r="G231" s="11" t="s">
        <v>11</v>
      </c>
      <c r="K231" s="12"/>
    </row>
    <row r="232" spans="1:11" ht="18" x14ac:dyDescent="0.2">
      <c r="A232" s="8" t="s">
        <v>48</v>
      </c>
      <c r="B232" s="8" t="s">
        <v>8</v>
      </c>
      <c r="C232" s="8" t="s">
        <v>9</v>
      </c>
      <c r="D232" s="8" t="s">
        <v>16</v>
      </c>
      <c r="E232" s="10">
        <v>270</v>
      </c>
      <c r="F232" s="6">
        <v>45237</v>
      </c>
      <c r="G232" s="11" t="s">
        <v>11</v>
      </c>
      <c r="K232" s="12"/>
    </row>
    <row r="233" spans="1:11" ht="18" x14ac:dyDescent="0.2">
      <c r="A233" s="8" t="s">
        <v>48</v>
      </c>
      <c r="B233" s="8" t="s">
        <v>8</v>
      </c>
      <c r="C233" s="8" t="s">
        <v>9</v>
      </c>
      <c r="D233" s="8" t="s">
        <v>17</v>
      </c>
      <c r="E233" s="10">
        <v>1650</v>
      </c>
      <c r="F233" s="6">
        <v>45236</v>
      </c>
      <c r="G233" s="11" t="s">
        <v>11</v>
      </c>
      <c r="K233" s="12"/>
    </row>
    <row r="234" spans="1:11" ht="18" x14ac:dyDescent="0.2">
      <c r="A234" s="8" t="s">
        <v>48</v>
      </c>
      <c r="B234" s="8" t="s">
        <v>8</v>
      </c>
      <c r="C234" s="8" t="s">
        <v>9</v>
      </c>
      <c r="D234" s="8" t="s">
        <v>18</v>
      </c>
      <c r="E234" s="10">
        <v>77</v>
      </c>
      <c r="F234" s="6">
        <v>45237</v>
      </c>
      <c r="G234" s="11" t="s">
        <v>11</v>
      </c>
      <c r="K234" s="12"/>
    </row>
    <row r="235" spans="1:11" ht="18" x14ac:dyDescent="0.2">
      <c r="A235" s="8" t="s">
        <v>48</v>
      </c>
      <c r="B235" s="8" t="s">
        <v>8</v>
      </c>
      <c r="C235" s="8" t="s">
        <v>9</v>
      </c>
      <c r="D235" s="8" t="s">
        <v>19</v>
      </c>
      <c r="E235" s="10">
        <v>473</v>
      </c>
      <c r="F235" s="6">
        <v>45238</v>
      </c>
      <c r="G235" s="11" t="s">
        <v>11</v>
      </c>
      <c r="K235" s="12"/>
    </row>
    <row r="236" spans="1:11" ht="18" x14ac:dyDescent="0.2">
      <c r="A236" s="8" t="s">
        <v>48</v>
      </c>
      <c r="B236" s="8" t="s">
        <v>8</v>
      </c>
      <c r="C236" s="8" t="s">
        <v>20</v>
      </c>
      <c r="D236" s="8" t="s">
        <v>21</v>
      </c>
      <c r="E236" s="10">
        <v>1210</v>
      </c>
      <c r="F236" s="6">
        <v>45239</v>
      </c>
      <c r="G236" s="11" t="s">
        <v>11</v>
      </c>
      <c r="K236" s="12"/>
    </row>
    <row r="237" spans="1:11" ht="18" x14ac:dyDescent="0.2">
      <c r="A237" s="8" t="s">
        <v>48</v>
      </c>
      <c r="B237" s="8" t="s">
        <v>8</v>
      </c>
      <c r="C237" s="8" t="s">
        <v>20</v>
      </c>
      <c r="D237" s="8" t="s">
        <v>22</v>
      </c>
      <c r="E237" s="10">
        <v>770</v>
      </c>
      <c r="F237" s="6">
        <v>45234</v>
      </c>
      <c r="G237" s="11" t="s">
        <v>11</v>
      </c>
      <c r="K237" s="12"/>
    </row>
    <row r="238" spans="1:11" ht="18" x14ac:dyDescent="0.2">
      <c r="A238" s="8" t="s">
        <v>48</v>
      </c>
      <c r="B238" s="8" t="s">
        <v>8</v>
      </c>
      <c r="C238" s="8" t="s">
        <v>20</v>
      </c>
      <c r="D238" s="8" t="s">
        <v>23</v>
      </c>
      <c r="E238" s="10">
        <v>440</v>
      </c>
      <c r="F238" s="6">
        <v>45235</v>
      </c>
      <c r="G238" s="11" t="s">
        <v>11</v>
      </c>
      <c r="K238" s="12"/>
    </row>
    <row r="239" spans="1:11" ht="18" x14ac:dyDescent="0.2">
      <c r="A239" s="8" t="s">
        <v>48</v>
      </c>
      <c r="B239" s="8" t="s">
        <v>8</v>
      </c>
      <c r="C239" s="8" t="s">
        <v>24</v>
      </c>
      <c r="D239" s="8" t="s">
        <v>10</v>
      </c>
      <c r="E239" s="10">
        <v>88</v>
      </c>
      <c r="F239" s="6">
        <v>45236</v>
      </c>
      <c r="G239" s="11" t="s">
        <v>11</v>
      </c>
      <c r="K239" s="12"/>
    </row>
    <row r="240" spans="1:11" ht="18" x14ac:dyDescent="0.2">
      <c r="A240" s="8" t="s">
        <v>48</v>
      </c>
      <c r="B240" s="8" t="s">
        <v>8</v>
      </c>
      <c r="C240" s="8" t="s">
        <v>24</v>
      </c>
      <c r="D240" s="8" t="s">
        <v>25</v>
      </c>
      <c r="E240" s="10">
        <v>352</v>
      </c>
      <c r="F240" s="6">
        <v>45237</v>
      </c>
      <c r="G240" s="11" t="s">
        <v>11</v>
      </c>
      <c r="K240" s="12"/>
    </row>
    <row r="241" spans="1:11" ht="18" x14ac:dyDescent="0.2">
      <c r="A241" s="8" t="s">
        <v>48</v>
      </c>
      <c r="B241" s="8" t="s">
        <v>8</v>
      </c>
      <c r="C241" s="8" t="s">
        <v>24</v>
      </c>
      <c r="D241" s="8" t="s">
        <v>26</v>
      </c>
      <c r="E241" s="10">
        <v>100</v>
      </c>
      <c r="F241" s="6">
        <v>45233</v>
      </c>
      <c r="G241" s="11" t="s">
        <v>11</v>
      </c>
      <c r="K241" s="12"/>
    </row>
    <row r="242" spans="1:11" ht="18" x14ac:dyDescent="0.2">
      <c r="A242" s="8" t="s">
        <v>48</v>
      </c>
      <c r="B242" s="8" t="s">
        <v>8</v>
      </c>
      <c r="C242" s="8" t="s">
        <v>24</v>
      </c>
      <c r="D242" s="8" t="s">
        <v>27</v>
      </c>
      <c r="E242" s="10">
        <v>220</v>
      </c>
      <c r="F242" s="6">
        <v>45234</v>
      </c>
      <c r="G242" s="11" t="s">
        <v>11</v>
      </c>
      <c r="K242" s="12"/>
    </row>
    <row r="243" spans="1:11" ht="18" x14ac:dyDescent="0.2">
      <c r="A243" s="8" t="s">
        <v>48</v>
      </c>
      <c r="B243" s="8" t="s">
        <v>8</v>
      </c>
      <c r="C243" s="8" t="s">
        <v>24</v>
      </c>
      <c r="D243" s="8" t="s">
        <v>28</v>
      </c>
      <c r="E243" s="10">
        <v>187</v>
      </c>
      <c r="F243" s="6">
        <v>45236</v>
      </c>
      <c r="G243" s="11" t="s">
        <v>11</v>
      </c>
      <c r="K243" s="12"/>
    </row>
    <row r="244" spans="1:11" ht="18" x14ac:dyDescent="0.2">
      <c r="A244" s="8" t="s">
        <v>48</v>
      </c>
      <c r="B244" s="8" t="s">
        <v>8</v>
      </c>
      <c r="C244" s="8" t="s">
        <v>24</v>
      </c>
      <c r="D244" s="8" t="s">
        <v>29</v>
      </c>
      <c r="E244" s="10">
        <v>1045</v>
      </c>
      <c r="F244" s="6">
        <v>45237</v>
      </c>
      <c r="G244" s="11" t="s">
        <v>11</v>
      </c>
      <c r="K244" s="12"/>
    </row>
    <row r="245" spans="1:11" ht="18" x14ac:dyDescent="0.2">
      <c r="A245" s="8" t="s">
        <v>48</v>
      </c>
      <c r="B245" s="8" t="s">
        <v>8</v>
      </c>
      <c r="C245" s="8" t="s">
        <v>24</v>
      </c>
      <c r="D245" s="8" t="s">
        <v>30</v>
      </c>
      <c r="E245" s="10">
        <v>110</v>
      </c>
      <c r="F245" s="6">
        <v>45238</v>
      </c>
      <c r="G245" s="11" t="s">
        <v>11</v>
      </c>
      <c r="K245" s="12"/>
    </row>
    <row r="246" spans="1:11" ht="18" x14ac:dyDescent="0.2">
      <c r="A246" s="8" t="s">
        <v>48</v>
      </c>
      <c r="B246" s="8" t="s">
        <v>8</v>
      </c>
      <c r="C246" s="8" t="s">
        <v>24</v>
      </c>
      <c r="D246" s="8" t="s">
        <v>31</v>
      </c>
      <c r="E246" s="10">
        <v>33</v>
      </c>
      <c r="F246" s="6">
        <v>45239</v>
      </c>
      <c r="G246" s="11" t="s">
        <v>11</v>
      </c>
      <c r="K246" s="12"/>
    </row>
    <row r="247" spans="1:11" ht="18" x14ac:dyDescent="0.2">
      <c r="A247" s="8" t="s">
        <v>48</v>
      </c>
      <c r="B247" s="8" t="s">
        <v>8</v>
      </c>
      <c r="C247" s="8" t="s">
        <v>24</v>
      </c>
      <c r="D247" s="8" t="s">
        <v>19</v>
      </c>
      <c r="E247" s="10">
        <v>55</v>
      </c>
      <c r="F247" s="6">
        <v>45234</v>
      </c>
      <c r="G247" s="11" t="s">
        <v>11</v>
      </c>
      <c r="K247" s="12"/>
    </row>
    <row r="248" spans="1:11" ht="18" x14ac:dyDescent="0.2">
      <c r="A248" s="8" t="s">
        <v>48</v>
      </c>
      <c r="B248" s="8" t="s">
        <v>32</v>
      </c>
      <c r="C248" s="8" t="s">
        <v>33</v>
      </c>
      <c r="D248" s="8" t="s">
        <v>34</v>
      </c>
      <c r="E248" s="13">
        <v>5000</v>
      </c>
      <c r="F248" s="6"/>
      <c r="G248" s="11"/>
      <c r="K248" s="12"/>
    </row>
    <row r="249" spans="1:11" ht="18" x14ac:dyDescent="0.2">
      <c r="A249" s="8" t="s">
        <v>48</v>
      </c>
      <c r="B249" s="8" t="s">
        <v>32</v>
      </c>
      <c r="C249" s="8" t="s">
        <v>33</v>
      </c>
      <c r="D249" s="8" t="s">
        <v>35</v>
      </c>
      <c r="E249" s="13">
        <v>990</v>
      </c>
      <c r="F249" s="6"/>
      <c r="G249" s="11"/>
      <c r="K249" s="12"/>
    </row>
    <row r="250" spans="1:11" ht="18" x14ac:dyDescent="0.2">
      <c r="A250" s="8" t="s">
        <v>48</v>
      </c>
      <c r="B250" s="8" t="s">
        <v>32</v>
      </c>
      <c r="C250" s="8" t="s">
        <v>36</v>
      </c>
      <c r="D250" s="8" t="s">
        <v>37</v>
      </c>
      <c r="E250" s="13">
        <v>350</v>
      </c>
      <c r="F250" s="6"/>
      <c r="G250" s="11"/>
      <c r="K250" s="12"/>
    </row>
    <row r="251" spans="1:11" ht="18.75" thickBot="1" x14ac:dyDescent="0.25">
      <c r="A251" s="14" t="s">
        <v>48</v>
      </c>
      <c r="B251" s="14" t="s">
        <v>32</v>
      </c>
      <c r="C251" s="14" t="s">
        <v>36</v>
      </c>
      <c r="D251" s="14" t="s">
        <v>38</v>
      </c>
      <c r="E251" s="15">
        <v>120</v>
      </c>
      <c r="F251" s="16"/>
      <c r="G251" s="17"/>
      <c r="K251" s="12"/>
    </row>
    <row r="252" spans="1:11" ht="18" x14ac:dyDescent="0.2">
      <c r="A252" s="2" t="s">
        <v>39</v>
      </c>
      <c r="B252" s="2" t="s">
        <v>8</v>
      </c>
      <c r="C252" s="2" t="s">
        <v>9</v>
      </c>
      <c r="D252" s="2" t="s">
        <v>10</v>
      </c>
      <c r="E252" s="3">
        <v>440</v>
      </c>
      <c r="F252" s="4">
        <v>45139</v>
      </c>
      <c r="G252" s="5" t="s">
        <v>11</v>
      </c>
      <c r="K252" s="12"/>
    </row>
    <row r="253" spans="1:11" ht="18" x14ac:dyDescent="0.2">
      <c r="A253" s="8" t="s">
        <v>39</v>
      </c>
      <c r="B253" s="8" t="s">
        <v>8</v>
      </c>
      <c r="C253" s="8" t="s">
        <v>9</v>
      </c>
      <c r="D253" s="8" t="s">
        <v>12</v>
      </c>
      <c r="E253" s="10">
        <v>308</v>
      </c>
      <c r="F253" s="6">
        <v>45145</v>
      </c>
      <c r="G253" s="11" t="s">
        <v>11</v>
      </c>
      <c r="K253" s="12"/>
    </row>
    <row r="254" spans="1:11" ht="18" x14ac:dyDescent="0.2">
      <c r="A254" s="8" t="s">
        <v>39</v>
      </c>
      <c r="B254" s="8" t="s">
        <v>8</v>
      </c>
      <c r="C254" s="8" t="s">
        <v>9</v>
      </c>
      <c r="D254" s="8" t="s">
        <v>13</v>
      </c>
      <c r="E254" s="10">
        <v>85</v>
      </c>
      <c r="F254" s="6">
        <v>45140</v>
      </c>
      <c r="G254" s="11" t="s">
        <v>11</v>
      </c>
      <c r="K254" s="12"/>
    </row>
    <row r="255" spans="1:11" ht="18" x14ac:dyDescent="0.2">
      <c r="A255" s="8" t="s">
        <v>39</v>
      </c>
      <c r="B255" s="8" t="s">
        <v>8</v>
      </c>
      <c r="C255" s="8" t="s">
        <v>9</v>
      </c>
      <c r="D255" s="8" t="s">
        <v>14</v>
      </c>
      <c r="E255" s="10">
        <v>385</v>
      </c>
      <c r="F255" s="6">
        <v>45142</v>
      </c>
      <c r="G255" s="11" t="s">
        <v>11</v>
      </c>
      <c r="K255" s="12"/>
    </row>
    <row r="256" spans="1:11" ht="18" x14ac:dyDescent="0.2">
      <c r="A256" s="8" t="s">
        <v>39</v>
      </c>
      <c r="B256" s="8" t="s">
        <v>8</v>
      </c>
      <c r="C256" s="8" t="s">
        <v>9</v>
      </c>
      <c r="D256" s="8" t="s">
        <v>15</v>
      </c>
      <c r="E256" s="10">
        <v>110</v>
      </c>
      <c r="F256" s="6">
        <v>45142</v>
      </c>
      <c r="G256" s="11" t="s">
        <v>11</v>
      </c>
      <c r="K256" s="12"/>
    </row>
    <row r="257" spans="1:11" ht="18" x14ac:dyDescent="0.2">
      <c r="A257" s="8" t="s">
        <v>39</v>
      </c>
      <c r="B257" s="8" t="s">
        <v>8</v>
      </c>
      <c r="C257" s="8" t="s">
        <v>9</v>
      </c>
      <c r="D257" s="8" t="s">
        <v>16</v>
      </c>
      <c r="E257" s="10">
        <v>270</v>
      </c>
      <c r="F257" s="6">
        <v>45143</v>
      </c>
      <c r="G257" s="11" t="s">
        <v>40</v>
      </c>
      <c r="K257" s="12"/>
    </row>
    <row r="258" spans="1:11" ht="18" x14ac:dyDescent="0.2">
      <c r="A258" s="8" t="s">
        <v>39</v>
      </c>
      <c r="B258" s="8" t="s">
        <v>8</v>
      </c>
      <c r="C258" s="8" t="s">
        <v>9</v>
      </c>
      <c r="D258" s="8" t="s">
        <v>17</v>
      </c>
      <c r="E258" s="10">
        <v>2500</v>
      </c>
      <c r="F258" s="6">
        <v>45144</v>
      </c>
      <c r="G258" s="11" t="s">
        <v>11</v>
      </c>
      <c r="K258" s="12"/>
    </row>
    <row r="259" spans="1:11" ht="18" x14ac:dyDescent="0.2">
      <c r="A259" s="8" t="s">
        <v>39</v>
      </c>
      <c r="B259" s="8" t="s">
        <v>8</v>
      </c>
      <c r="C259" s="8" t="s">
        <v>9</v>
      </c>
      <c r="D259" s="8" t="s">
        <v>18</v>
      </c>
      <c r="E259" s="10">
        <v>77</v>
      </c>
      <c r="F259" s="6">
        <v>45145</v>
      </c>
      <c r="G259" s="11" t="s">
        <v>11</v>
      </c>
      <c r="K259" s="12"/>
    </row>
    <row r="260" spans="1:11" ht="18" x14ac:dyDescent="0.2">
      <c r="A260" s="8" t="s">
        <v>39</v>
      </c>
      <c r="B260" s="8" t="s">
        <v>8</v>
      </c>
      <c r="C260" s="8" t="s">
        <v>9</v>
      </c>
      <c r="D260" s="8" t="s">
        <v>19</v>
      </c>
      <c r="E260" s="10">
        <v>473</v>
      </c>
      <c r="F260" s="6">
        <v>45146</v>
      </c>
      <c r="G260" s="11" t="s">
        <v>40</v>
      </c>
      <c r="K260" s="12"/>
    </row>
    <row r="261" spans="1:11" ht="18" x14ac:dyDescent="0.2">
      <c r="A261" s="8" t="s">
        <v>39</v>
      </c>
      <c r="B261" s="8" t="s">
        <v>8</v>
      </c>
      <c r="C261" s="8" t="s">
        <v>20</v>
      </c>
      <c r="D261" s="8" t="s">
        <v>21</v>
      </c>
      <c r="E261" s="10">
        <v>1210</v>
      </c>
      <c r="F261" s="6">
        <v>45147</v>
      </c>
      <c r="G261" s="11" t="s">
        <v>11</v>
      </c>
      <c r="K261" s="12"/>
    </row>
    <row r="262" spans="1:11" ht="18" x14ac:dyDescent="0.2">
      <c r="A262" s="8" t="s">
        <v>39</v>
      </c>
      <c r="B262" s="8" t="s">
        <v>8</v>
      </c>
      <c r="C262" s="8" t="s">
        <v>20</v>
      </c>
      <c r="D262" s="8" t="s">
        <v>22</v>
      </c>
      <c r="E262" s="10">
        <v>3000</v>
      </c>
      <c r="F262" s="6">
        <v>45142</v>
      </c>
      <c r="G262" s="11" t="s">
        <v>11</v>
      </c>
      <c r="K262" s="12"/>
    </row>
    <row r="263" spans="1:11" ht="18" x14ac:dyDescent="0.2">
      <c r="A263" s="8" t="s">
        <v>39</v>
      </c>
      <c r="B263" s="8" t="s">
        <v>8</v>
      </c>
      <c r="C263" s="8" t="s">
        <v>20</v>
      </c>
      <c r="D263" s="8" t="s">
        <v>23</v>
      </c>
      <c r="E263" s="10">
        <v>440</v>
      </c>
      <c r="F263" s="6">
        <v>45143</v>
      </c>
      <c r="G263" s="11" t="s">
        <v>40</v>
      </c>
      <c r="K263" s="12"/>
    </row>
    <row r="264" spans="1:11" ht="18" x14ac:dyDescent="0.2">
      <c r="A264" s="8" t="s">
        <v>39</v>
      </c>
      <c r="B264" s="8" t="s">
        <v>8</v>
      </c>
      <c r="C264" s="8" t="s">
        <v>24</v>
      </c>
      <c r="D264" s="8" t="s">
        <v>10</v>
      </c>
      <c r="E264" s="10">
        <v>88</v>
      </c>
      <c r="F264" s="6">
        <v>45144</v>
      </c>
      <c r="G264" s="11" t="s">
        <v>11</v>
      </c>
      <c r="K264" s="12"/>
    </row>
    <row r="265" spans="1:11" ht="18" x14ac:dyDescent="0.2">
      <c r="A265" s="8" t="s">
        <v>39</v>
      </c>
      <c r="B265" s="8" t="s">
        <v>8</v>
      </c>
      <c r="C265" s="8" t="s">
        <v>24</v>
      </c>
      <c r="D265" s="8" t="s">
        <v>25</v>
      </c>
      <c r="E265" s="10">
        <v>350</v>
      </c>
      <c r="F265" s="6">
        <v>45145</v>
      </c>
      <c r="G265" s="11" t="s">
        <v>11</v>
      </c>
      <c r="K265" s="12"/>
    </row>
    <row r="266" spans="1:11" ht="18" x14ac:dyDescent="0.2">
      <c r="A266" s="8" t="s">
        <v>39</v>
      </c>
      <c r="B266" s="8" t="s">
        <v>8</v>
      </c>
      <c r="C266" s="8" t="s">
        <v>24</v>
      </c>
      <c r="D266" s="8" t="s">
        <v>26</v>
      </c>
      <c r="E266" s="10">
        <v>200</v>
      </c>
      <c r="F266" s="6">
        <v>45141</v>
      </c>
      <c r="G266" s="11" t="s">
        <v>40</v>
      </c>
      <c r="K266" s="12"/>
    </row>
    <row r="267" spans="1:11" ht="18" x14ac:dyDescent="0.2">
      <c r="A267" s="8" t="s">
        <v>39</v>
      </c>
      <c r="B267" s="8" t="s">
        <v>8</v>
      </c>
      <c r="C267" s="8" t="s">
        <v>24</v>
      </c>
      <c r="D267" s="8" t="s">
        <v>27</v>
      </c>
      <c r="E267" s="10">
        <v>220</v>
      </c>
      <c r="F267" s="6">
        <v>45142</v>
      </c>
      <c r="G267" s="11" t="s">
        <v>11</v>
      </c>
      <c r="K267" s="12"/>
    </row>
    <row r="268" spans="1:11" ht="18" x14ac:dyDescent="0.2">
      <c r="A268" s="8" t="s">
        <v>39</v>
      </c>
      <c r="B268" s="8" t="s">
        <v>8</v>
      </c>
      <c r="C268" s="8" t="s">
        <v>24</v>
      </c>
      <c r="D268" s="8" t="s">
        <v>28</v>
      </c>
      <c r="E268" s="10">
        <v>187</v>
      </c>
      <c r="F268" s="6">
        <v>45143</v>
      </c>
      <c r="G268" s="11" t="s">
        <v>11</v>
      </c>
      <c r="K268" s="12"/>
    </row>
    <row r="269" spans="1:11" ht="18" x14ac:dyDescent="0.2">
      <c r="A269" s="8" t="s">
        <v>39</v>
      </c>
      <c r="B269" s="8" t="s">
        <v>8</v>
      </c>
      <c r="C269" s="8" t="s">
        <v>24</v>
      </c>
      <c r="D269" s="8" t="s">
        <v>29</v>
      </c>
      <c r="E269" s="10">
        <v>1045</v>
      </c>
      <c r="F269" s="6">
        <v>45144</v>
      </c>
      <c r="G269" s="11" t="s">
        <v>40</v>
      </c>
      <c r="K269" s="12"/>
    </row>
    <row r="270" spans="1:11" ht="18" x14ac:dyDescent="0.2">
      <c r="A270" s="8" t="s">
        <v>39</v>
      </c>
      <c r="B270" s="8" t="s">
        <v>8</v>
      </c>
      <c r="C270" s="8" t="s">
        <v>24</v>
      </c>
      <c r="D270" s="8" t="s">
        <v>30</v>
      </c>
      <c r="E270" s="10">
        <v>110</v>
      </c>
      <c r="F270" s="6">
        <v>45145</v>
      </c>
      <c r="G270" s="11" t="s">
        <v>11</v>
      </c>
      <c r="K270" s="12"/>
    </row>
    <row r="271" spans="1:11" ht="18" x14ac:dyDescent="0.2">
      <c r="A271" s="8" t="s">
        <v>39</v>
      </c>
      <c r="B271" s="8" t="s">
        <v>8</v>
      </c>
      <c r="C271" s="8" t="s">
        <v>24</v>
      </c>
      <c r="D271" s="8" t="s">
        <v>31</v>
      </c>
      <c r="E271" s="10">
        <v>39</v>
      </c>
      <c r="F271" s="6">
        <v>45146</v>
      </c>
      <c r="G271" s="11" t="s">
        <v>11</v>
      </c>
      <c r="K271" s="12"/>
    </row>
    <row r="272" spans="1:11" ht="18" x14ac:dyDescent="0.2">
      <c r="A272" s="8" t="s">
        <v>39</v>
      </c>
      <c r="B272" s="8" t="s">
        <v>8</v>
      </c>
      <c r="C272" s="8" t="s">
        <v>24</v>
      </c>
      <c r="D272" s="8" t="s">
        <v>19</v>
      </c>
      <c r="E272" s="10">
        <v>56</v>
      </c>
      <c r="F272" s="6">
        <v>45147</v>
      </c>
      <c r="G272" s="11" t="s">
        <v>11</v>
      </c>
      <c r="K272" s="12"/>
    </row>
    <row r="273" spans="1:11" ht="18" x14ac:dyDescent="0.2">
      <c r="A273" s="8" t="s">
        <v>39</v>
      </c>
      <c r="B273" s="8" t="s">
        <v>32</v>
      </c>
      <c r="C273" s="8" t="s">
        <v>33</v>
      </c>
      <c r="D273" s="8" t="s">
        <v>34</v>
      </c>
      <c r="E273" s="13">
        <v>13000</v>
      </c>
      <c r="F273" s="6"/>
      <c r="G273" s="11"/>
      <c r="K273" s="12"/>
    </row>
    <row r="274" spans="1:11" ht="18" x14ac:dyDescent="0.2">
      <c r="A274" s="8" t="s">
        <v>39</v>
      </c>
      <c r="B274" s="8" t="s">
        <v>32</v>
      </c>
      <c r="C274" s="8" t="s">
        <v>33</v>
      </c>
      <c r="D274" s="8" t="s">
        <v>35</v>
      </c>
      <c r="E274" s="13">
        <v>3000</v>
      </c>
      <c r="F274" s="6"/>
      <c r="G274" s="11"/>
      <c r="K274" s="12"/>
    </row>
    <row r="275" spans="1:11" ht="18" x14ac:dyDescent="0.2">
      <c r="A275" s="8" t="s">
        <v>39</v>
      </c>
      <c r="B275" s="8" t="s">
        <v>32</v>
      </c>
      <c r="C275" s="8" t="s">
        <v>36</v>
      </c>
      <c r="D275" s="8" t="s">
        <v>37</v>
      </c>
      <c r="E275" s="13">
        <v>1900</v>
      </c>
      <c r="F275" s="6"/>
      <c r="G275" s="11"/>
      <c r="K275" s="12"/>
    </row>
    <row r="276" spans="1:11" ht="18.75" thickBot="1" x14ac:dyDescent="0.25">
      <c r="A276" s="14" t="s">
        <v>39</v>
      </c>
      <c r="B276" s="14" t="s">
        <v>32</v>
      </c>
      <c r="C276" s="14" t="s">
        <v>36</v>
      </c>
      <c r="D276" s="14" t="s">
        <v>38</v>
      </c>
      <c r="E276" s="15">
        <v>170</v>
      </c>
      <c r="F276" s="16"/>
      <c r="G276" s="17"/>
      <c r="K276" s="12"/>
    </row>
    <row r="277" spans="1:11" ht="18" x14ac:dyDescent="0.2">
      <c r="A277" s="2" t="s">
        <v>41</v>
      </c>
      <c r="B277" s="2" t="s">
        <v>8</v>
      </c>
      <c r="C277" s="2" t="s">
        <v>9</v>
      </c>
      <c r="D277" s="2" t="s">
        <v>10</v>
      </c>
      <c r="E277" s="3">
        <v>440</v>
      </c>
      <c r="F277" s="4">
        <v>45261</v>
      </c>
      <c r="G277" s="5" t="s">
        <v>11</v>
      </c>
      <c r="K277" s="12"/>
    </row>
    <row r="278" spans="1:11" ht="18" x14ac:dyDescent="0.2">
      <c r="A278" s="8" t="s">
        <v>41</v>
      </c>
      <c r="B278" s="8" t="s">
        <v>8</v>
      </c>
      <c r="C278" s="8" t="s">
        <v>9</v>
      </c>
      <c r="D278" s="8" t="s">
        <v>12</v>
      </c>
      <c r="E278" s="10">
        <v>308</v>
      </c>
      <c r="F278" s="6">
        <v>45267</v>
      </c>
      <c r="G278" s="11" t="s">
        <v>40</v>
      </c>
      <c r="K278" s="12"/>
    </row>
    <row r="279" spans="1:11" ht="18" x14ac:dyDescent="0.2">
      <c r="A279" s="8" t="s">
        <v>41</v>
      </c>
      <c r="B279" s="8" t="s">
        <v>8</v>
      </c>
      <c r="C279" s="8" t="s">
        <v>9</v>
      </c>
      <c r="D279" s="8" t="s">
        <v>13</v>
      </c>
      <c r="E279" s="10">
        <v>85</v>
      </c>
      <c r="F279" s="6">
        <v>45262</v>
      </c>
      <c r="G279" s="11" t="s">
        <v>11</v>
      </c>
      <c r="K279" s="12"/>
    </row>
    <row r="280" spans="1:11" ht="18" x14ac:dyDescent="0.2">
      <c r="A280" s="8" t="s">
        <v>41</v>
      </c>
      <c r="B280" s="8" t="s">
        <v>8</v>
      </c>
      <c r="C280" s="8" t="s">
        <v>9</v>
      </c>
      <c r="D280" s="8" t="s">
        <v>14</v>
      </c>
      <c r="E280" s="10">
        <v>385</v>
      </c>
      <c r="F280" s="6">
        <v>45264</v>
      </c>
      <c r="G280" s="11" t="s">
        <v>11</v>
      </c>
      <c r="K280" s="12"/>
    </row>
    <row r="281" spans="1:11" ht="18" x14ac:dyDescent="0.2">
      <c r="A281" s="8" t="s">
        <v>41</v>
      </c>
      <c r="B281" s="8" t="s">
        <v>8</v>
      </c>
      <c r="C281" s="8" t="s">
        <v>9</v>
      </c>
      <c r="D281" s="8" t="s">
        <v>15</v>
      </c>
      <c r="E281" s="10">
        <v>110</v>
      </c>
      <c r="F281" s="6">
        <v>45264</v>
      </c>
      <c r="G281" s="11" t="s">
        <v>40</v>
      </c>
      <c r="K281" s="12"/>
    </row>
    <row r="282" spans="1:11" ht="18" x14ac:dyDescent="0.2">
      <c r="A282" s="8" t="s">
        <v>41</v>
      </c>
      <c r="B282" s="8" t="s">
        <v>8</v>
      </c>
      <c r="C282" s="8" t="s">
        <v>9</v>
      </c>
      <c r="D282" s="8" t="s">
        <v>16</v>
      </c>
      <c r="E282" s="10">
        <v>270</v>
      </c>
      <c r="F282" s="6">
        <v>45265</v>
      </c>
      <c r="G282" s="11" t="s">
        <v>11</v>
      </c>
      <c r="K282" s="12"/>
    </row>
    <row r="283" spans="1:11" ht="18" x14ac:dyDescent="0.2">
      <c r="A283" s="8" t="s">
        <v>41</v>
      </c>
      <c r="B283" s="8" t="s">
        <v>8</v>
      </c>
      <c r="C283" s="8" t="s">
        <v>9</v>
      </c>
      <c r="D283" s="8" t="s">
        <v>17</v>
      </c>
      <c r="E283" s="10">
        <v>1550</v>
      </c>
      <c r="F283" s="6">
        <v>45266</v>
      </c>
      <c r="G283" s="11" t="s">
        <v>11</v>
      </c>
      <c r="K283" s="12"/>
    </row>
    <row r="284" spans="1:11" ht="18" x14ac:dyDescent="0.2">
      <c r="A284" s="8" t="s">
        <v>41</v>
      </c>
      <c r="B284" s="8" t="s">
        <v>8</v>
      </c>
      <c r="C284" s="8" t="s">
        <v>9</v>
      </c>
      <c r="D284" s="8" t="s">
        <v>18</v>
      </c>
      <c r="E284" s="10">
        <v>80</v>
      </c>
      <c r="F284" s="6">
        <v>45267</v>
      </c>
      <c r="G284" s="11" t="s">
        <v>40</v>
      </c>
      <c r="K284" s="12"/>
    </row>
    <row r="285" spans="1:11" ht="18" x14ac:dyDescent="0.2">
      <c r="A285" s="8" t="s">
        <v>41</v>
      </c>
      <c r="B285" s="8" t="s">
        <v>8</v>
      </c>
      <c r="C285" s="8" t="s">
        <v>9</v>
      </c>
      <c r="D285" s="8" t="s">
        <v>19</v>
      </c>
      <c r="E285" s="10">
        <v>500</v>
      </c>
      <c r="F285" s="6">
        <v>45268</v>
      </c>
      <c r="G285" s="11" t="s">
        <v>11</v>
      </c>
      <c r="K285" s="12"/>
    </row>
    <row r="286" spans="1:11" ht="18" x14ac:dyDescent="0.2">
      <c r="A286" s="8" t="s">
        <v>41</v>
      </c>
      <c r="B286" s="8" t="s">
        <v>8</v>
      </c>
      <c r="C286" s="8" t="s">
        <v>20</v>
      </c>
      <c r="D286" s="8" t="s">
        <v>21</v>
      </c>
      <c r="E286" s="10">
        <v>1300</v>
      </c>
      <c r="F286" s="6">
        <v>45269</v>
      </c>
      <c r="G286" s="11" t="s">
        <v>11</v>
      </c>
      <c r="K286" s="12"/>
    </row>
    <row r="287" spans="1:11" ht="18" x14ac:dyDescent="0.2">
      <c r="A287" s="8" t="s">
        <v>41</v>
      </c>
      <c r="B287" s="8" t="s">
        <v>8</v>
      </c>
      <c r="C287" s="8" t="s">
        <v>20</v>
      </c>
      <c r="D287" s="8" t="s">
        <v>22</v>
      </c>
      <c r="E287" s="10">
        <v>770</v>
      </c>
      <c r="F287" s="6">
        <v>45264</v>
      </c>
      <c r="G287" s="11" t="s">
        <v>11</v>
      </c>
      <c r="K287" s="12"/>
    </row>
    <row r="288" spans="1:11" ht="18" x14ac:dyDescent="0.2">
      <c r="A288" s="8" t="s">
        <v>41</v>
      </c>
      <c r="B288" s="8" t="s">
        <v>8</v>
      </c>
      <c r="C288" s="8" t="s">
        <v>20</v>
      </c>
      <c r="D288" s="8" t="s">
        <v>23</v>
      </c>
      <c r="E288" s="10">
        <v>450</v>
      </c>
      <c r="F288" s="6">
        <v>45265</v>
      </c>
      <c r="G288" s="11" t="s">
        <v>11</v>
      </c>
      <c r="K288" s="12"/>
    </row>
    <row r="289" spans="1:11" ht="18" x14ac:dyDescent="0.2">
      <c r="A289" s="8" t="s">
        <v>41</v>
      </c>
      <c r="B289" s="8" t="s">
        <v>8</v>
      </c>
      <c r="C289" s="8" t="s">
        <v>24</v>
      </c>
      <c r="D289" s="8" t="s">
        <v>10</v>
      </c>
      <c r="E289" s="10">
        <v>88</v>
      </c>
      <c r="F289" s="6">
        <v>45266</v>
      </c>
      <c r="G289" s="11" t="s">
        <v>11</v>
      </c>
      <c r="K289" s="12"/>
    </row>
    <row r="290" spans="1:11" ht="18" x14ac:dyDescent="0.2">
      <c r="A290" s="8" t="s">
        <v>41</v>
      </c>
      <c r="B290" s="8" t="s">
        <v>8</v>
      </c>
      <c r="C290" s="8" t="s">
        <v>24</v>
      </c>
      <c r="D290" s="8" t="s">
        <v>25</v>
      </c>
      <c r="E290" s="10">
        <v>352</v>
      </c>
      <c r="F290" s="6">
        <v>45267</v>
      </c>
      <c r="G290" s="11" t="s">
        <v>11</v>
      </c>
      <c r="K290" s="12"/>
    </row>
    <row r="291" spans="1:11" ht="18" x14ac:dyDescent="0.2">
      <c r="A291" s="8" t="s">
        <v>41</v>
      </c>
      <c r="B291" s="8" t="s">
        <v>8</v>
      </c>
      <c r="C291" s="8" t="s">
        <v>24</v>
      </c>
      <c r="D291" s="8" t="s">
        <v>26</v>
      </c>
      <c r="E291" s="10">
        <v>100</v>
      </c>
      <c r="F291" s="6">
        <v>45263</v>
      </c>
      <c r="G291" s="11" t="s">
        <v>11</v>
      </c>
      <c r="K291" s="12"/>
    </row>
    <row r="292" spans="1:11" ht="18" x14ac:dyDescent="0.2">
      <c r="A292" s="8" t="s">
        <v>41</v>
      </c>
      <c r="B292" s="8" t="s">
        <v>8</v>
      </c>
      <c r="C292" s="8" t="s">
        <v>24</v>
      </c>
      <c r="D292" s="8" t="s">
        <v>27</v>
      </c>
      <c r="E292" s="10">
        <v>220</v>
      </c>
      <c r="F292" s="6">
        <v>45264</v>
      </c>
      <c r="G292" s="11" t="s">
        <v>11</v>
      </c>
      <c r="K292" s="12"/>
    </row>
    <row r="293" spans="1:11" ht="18" x14ac:dyDescent="0.2">
      <c r="A293" s="8" t="s">
        <v>41</v>
      </c>
      <c r="B293" s="8" t="s">
        <v>8</v>
      </c>
      <c r="C293" s="8" t="s">
        <v>24</v>
      </c>
      <c r="D293" s="8" t="s">
        <v>28</v>
      </c>
      <c r="E293" s="10">
        <v>187</v>
      </c>
      <c r="F293" s="6">
        <v>45265</v>
      </c>
      <c r="G293" s="11" t="s">
        <v>11</v>
      </c>
      <c r="K293" s="12"/>
    </row>
    <row r="294" spans="1:11" ht="18" x14ac:dyDescent="0.2">
      <c r="A294" s="8" t="s">
        <v>41</v>
      </c>
      <c r="B294" s="8" t="s">
        <v>8</v>
      </c>
      <c r="C294" s="8" t="s">
        <v>24</v>
      </c>
      <c r="D294" s="8" t="s">
        <v>29</v>
      </c>
      <c r="E294" s="10">
        <v>1045</v>
      </c>
      <c r="F294" s="6">
        <v>45266</v>
      </c>
      <c r="G294" s="11" t="s">
        <v>11</v>
      </c>
      <c r="K294" s="12"/>
    </row>
    <row r="295" spans="1:11" ht="18" x14ac:dyDescent="0.2">
      <c r="A295" s="8" t="s">
        <v>41</v>
      </c>
      <c r="B295" s="8" t="s">
        <v>8</v>
      </c>
      <c r="C295" s="8" t="s">
        <v>24</v>
      </c>
      <c r="D295" s="8" t="s">
        <v>30</v>
      </c>
      <c r="E295" s="10">
        <v>120</v>
      </c>
      <c r="F295" s="6">
        <v>45267</v>
      </c>
      <c r="G295" s="11" t="s">
        <v>11</v>
      </c>
      <c r="K295" s="12"/>
    </row>
    <row r="296" spans="1:11" ht="18" x14ac:dyDescent="0.2">
      <c r="A296" s="8" t="s">
        <v>41</v>
      </c>
      <c r="B296" s="8" t="s">
        <v>8</v>
      </c>
      <c r="C296" s="8" t="s">
        <v>24</v>
      </c>
      <c r="D296" s="8" t="s">
        <v>31</v>
      </c>
      <c r="E296" s="10">
        <v>38</v>
      </c>
      <c r="F296" s="6">
        <v>45268</v>
      </c>
      <c r="G296" s="11" t="s">
        <v>11</v>
      </c>
      <c r="K296" s="12"/>
    </row>
    <row r="297" spans="1:11" ht="18" x14ac:dyDescent="0.2">
      <c r="A297" s="8" t="s">
        <v>41</v>
      </c>
      <c r="B297" s="8" t="s">
        <v>8</v>
      </c>
      <c r="C297" s="8" t="s">
        <v>24</v>
      </c>
      <c r="D297" s="8" t="s">
        <v>19</v>
      </c>
      <c r="E297" s="10">
        <v>55</v>
      </c>
      <c r="F297" s="6">
        <v>45269</v>
      </c>
      <c r="G297" s="11" t="s">
        <v>11</v>
      </c>
      <c r="K297" s="12"/>
    </row>
    <row r="298" spans="1:11" ht="18" x14ac:dyDescent="0.2">
      <c r="A298" s="8" t="s">
        <v>41</v>
      </c>
      <c r="B298" s="8" t="s">
        <v>32</v>
      </c>
      <c r="C298" s="8" t="s">
        <v>33</v>
      </c>
      <c r="D298" s="8" t="s">
        <v>34</v>
      </c>
      <c r="E298" s="13">
        <v>13000</v>
      </c>
      <c r="F298" s="6"/>
      <c r="G298" s="11"/>
      <c r="K298" s="12"/>
    </row>
    <row r="299" spans="1:11" ht="18" x14ac:dyDescent="0.2">
      <c r="A299" s="8" t="s">
        <v>41</v>
      </c>
      <c r="B299" s="8" t="s">
        <v>32</v>
      </c>
      <c r="C299" s="8" t="s">
        <v>33</v>
      </c>
      <c r="D299" s="8" t="s">
        <v>35</v>
      </c>
      <c r="E299" s="13">
        <v>3000</v>
      </c>
      <c r="F299" s="6"/>
      <c r="G299" s="11"/>
      <c r="K299" s="12"/>
    </row>
    <row r="300" spans="1:11" ht="18" x14ac:dyDescent="0.2">
      <c r="A300" s="8" t="s">
        <v>41</v>
      </c>
      <c r="B300" s="8" t="s">
        <v>32</v>
      </c>
      <c r="C300" s="8" t="s">
        <v>36</v>
      </c>
      <c r="D300" s="8" t="s">
        <v>37</v>
      </c>
      <c r="E300" s="13">
        <v>1900</v>
      </c>
      <c r="F300" s="6"/>
      <c r="G300" s="11"/>
      <c r="K300" s="12"/>
    </row>
    <row r="301" spans="1:11" ht="18" x14ac:dyDescent="0.2">
      <c r="A301" s="18" t="s">
        <v>41</v>
      </c>
      <c r="B301" s="18" t="s">
        <v>32</v>
      </c>
      <c r="C301" s="18" t="s">
        <v>36</v>
      </c>
      <c r="D301" s="18" t="s">
        <v>38</v>
      </c>
      <c r="E301" s="19">
        <v>170</v>
      </c>
      <c r="F301" s="20"/>
      <c r="G301" s="21"/>
      <c r="K301" s="12"/>
    </row>
    <row r="302" spans="1:11" x14ac:dyDescent="0.2">
      <c r="K302" s="12"/>
    </row>
    <row r="303" spans="1:11" x14ac:dyDescent="0.2">
      <c r="K303" s="12"/>
    </row>
    <row r="304" spans="1:11" x14ac:dyDescent="0.2">
      <c r="K304" s="12"/>
    </row>
  </sheetData>
  <phoneticPr fontId="1" type="noConversion"/>
  <pageMargins left="0.7" right="0.7" top="0.75" bottom="0.75" header="0.3" footer="0.3"/>
  <pageSetup orientation="portrait" horizontalDpi="0" verticalDpi="0"/>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AQ25"/>
  <sheetViews>
    <sheetView showGridLines="0" topLeftCell="Q7" workbookViewId="0">
      <selection activeCell="AH11" sqref="AH11"/>
    </sheetView>
  </sheetViews>
  <sheetFormatPr defaultRowHeight="15.75" x14ac:dyDescent="0.25"/>
  <cols>
    <col min="2" max="2" width="12.75" customWidth="1"/>
    <col min="3" max="3" width="13.25" customWidth="1"/>
    <col min="6" max="6" width="14.125" customWidth="1"/>
    <col min="7" max="7" width="13.25" customWidth="1"/>
    <col min="10" max="10" width="15.375" bestFit="1" customWidth="1"/>
    <col min="12" max="12" width="7" customWidth="1"/>
    <col min="13" max="13" width="12.125" customWidth="1"/>
    <col min="14" max="14" width="13.25" customWidth="1"/>
    <col min="17" max="17" width="12.125" customWidth="1"/>
    <col min="18" max="18" width="13.25" bestFit="1" customWidth="1"/>
    <col min="21" max="21" width="14.5" customWidth="1"/>
    <col min="22" max="22" width="14.75" customWidth="1"/>
    <col min="23" max="23" width="6.875" customWidth="1"/>
    <col min="24" max="24" width="10.375" bestFit="1" customWidth="1"/>
    <col min="26" max="26" width="12.5" bestFit="1" customWidth="1"/>
    <col min="27" max="27" width="9.875" bestFit="1" customWidth="1"/>
    <col min="30" max="30" width="12.125" customWidth="1"/>
    <col min="31" max="31" width="13.375" customWidth="1"/>
    <col min="32" max="32" width="13.375" bestFit="1" customWidth="1"/>
    <col min="33" max="33" width="10.375" bestFit="1" customWidth="1"/>
    <col min="34" max="34" width="12.125" bestFit="1" customWidth="1"/>
    <col min="35" max="35" width="12.125" customWidth="1"/>
    <col min="36" max="36" width="13.375" bestFit="1" customWidth="1"/>
    <col min="37" max="37" width="10.125" bestFit="1" customWidth="1"/>
    <col min="43" max="43" width="13.125" bestFit="1" customWidth="1"/>
  </cols>
  <sheetData>
    <row r="2" spans="2:43" x14ac:dyDescent="0.25">
      <c r="B2" s="44" t="s">
        <v>8</v>
      </c>
      <c r="D2" s="55"/>
      <c r="F2" s="47" t="s">
        <v>32</v>
      </c>
      <c r="H2" s="55"/>
      <c r="J2" s="48" t="s">
        <v>76</v>
      </c>
      <c r="K2" s="55"/>
      <c r="M2" s="60" t="s">
        <v>79</v>
      </c>
      <c r="O2" s="55"/>
      <c r="Q2" s="47" t="s">
        <v>80</v>
      </c>
      <c r="S2" s="55"/>
    </row>
    <row r="3" spans="2:43" ht="18.75" customHeight="1" x14ac:dyDescent="0.25">
      <c r="D3" s="55"/>
      <c r="F3" s="42" t="s">
        <v>37</v>
      </c>
      <c r="G3" s="49">
        <f>VLOOKUP(F3,F14:G19,2,0)</f>
        <v>1900</v>
      </c>
      <c r="H3" s="55"/>
      <c r="J3" s="66">
        <f>G7-C7</f>
        <v>9617</v>
      </c>
      <c r="K3" s="55"/>
      <c r="O3" s="55"/>
      <c r="S3" s="55"/>
    </row>
    <row r="4" spans="2:43" x14ac:dyDescent="0.25">
      <c r="B4" s="42" t="s">
        <v>9</v>
      </c>
      <c r="C4" s="45">
        <f>VLOOKUP(B4,B14:C18,2,0)</f>
        <v>3728</v>
      </c>
      <c r="D4" s="55"/>
      <c r="F4" s="42" t="s">
        <v>38</v>
      </c>
      <c r="G4" s="49">
        <f>VLOOKUP(F4,F15:G20,2,0)</f>
        <v>170</v>
      </c>
      <c r="H4" s="55"/>
      <c r="K4" s="55"/>
      <c r="M4" s="38" t="s">
        <v>1</v>
      </c>
      <c r="N4" t="s">
        <v>8</v>
      </c>
      <c r="O4" s="55"/>
      <c r="Q4" s="38" t="s">
        <v>1</v>
      </c>
      <c r="R4" t="s">
        <v>32</v>
      </c>
      <c r="S4" s="55"/>
    </row>
    <row r="5" spans="2:43" x14ac:dyDescent="0.25">
      <c r="B5" s="42" t="s">
        <v>20</v>
      </c>
      <c r="C5" s="45">
        <f>VLOOKUP(B5,B15:C19,2,0)</f>
        <v>2520</v>
      </c>
      <c r="D5" s="55"/>
      <c r="F5" s="42" t="s">
        <v>35</v>
      </c>
      <c r="G5" s="49">
        <f>VLOOKUP(F5,F16:G21,2,0)</f>
        <v>3000</v>
      </c>
      <c r="H5" s="55"/>
      <c r="K5" s="55"/>
      <c r="O5" s="55"/>
      <c r="S5" s="55"/>
      <c r="AB5" s="55"/>
      <c r="AG5" s="55"/>
      <c r="AO5" s="55"/>
      <c r="AQ5" t="s">
        <v>88</v>
      </c>
    </row>
    <row r="6" spans="2:43" ht="18.75" x14ac:dyDescent="0.3">
      <c r="B6" s="43" t="s">
        <v>24</v>
      </c>
      <c r="C6" s="46">
        <f>VLOOKUP(B6,B16:C20,2,0)</f>
        <v>2205</v>
      </c>
      <c r="D6" s="55"/>
      <c r="F6" s="43" t="s">
        <v>34</v>
      </c>
      <c r="G6" s="50">
        <f>VLOOKUP(F6,F17:G22,2,0)</f>
        <v>13000</v>
      </c>
      <c r="H6" s="55"/>
      <c r="K6" s="55"/>
      <c r="M6" s="38" t="s">
        <v>71</v>
      </c>
      <c r="N6" t="s">
        <v>73</v>
      </c>
      <c r="O6" s="55"/>
      <c r="Q6" s="38" t="s">
        <v>71</v>
      </c>
      <c r="R6" t="s">
        <v>73</v>
      </c>
      <c r="S6" s="55"/>
      <c r="U6" s="38" t="s">
        <v>73</v>
      </c>
      <c r="V6" s="38" t="s">
        <v>81</v>
      </c>
      <c r="AB6" s="55"/>
      <c r="AD6" s="38" t="s">
        <v>71</v>
      </c>
      <c r="AE6" t="s">
        <v>85</v>
      </c>
      <c r="AG6" s="55"/>
      <c r="AO6" s="55"/>
      <c r="AQ6" s="69">
        <f>SUM('Assets and Goals'!M22:M26)-(G7-C7)</f>
        <v>349383</v>
      </c>
    </row>
    <row r="7" spans="2:43" x14ac:dyDescent="0.25">
      <c r="B7" s="53" t="s">
        <v>74</v>
      </c>
      <c r="C7" s="54">
        <f>GETPIVOTDATA("Amount",$B$14)</f>
        <v>8453</v>
      </c>
      <c r="D7" s="55"/>
      <c r="F7" s="51" t="s">
        <v>75</v>
      </c>
      <c r="G7" s="52">
        <f>GETPIVOTDATA("Amount",$F$14)</f>
        <v>18070</v>
      </c>
      <c r="H7" s="55"/>
      <c r="K7" s="55"/>
      <c r="M7" s="39" t="s">
        <v>43</v>
      </c>
      <c r="N7" s="40">
        <v>10342</v>
      </c>
      <c r="O7" s="55"/>
      <c r="Q7" s="39" t="s">
        <v>43</v>
      </c>
      <c r="R7" s="40">
        <v>6460</v>
      </c>
      <c r="S7" s="55"/>
      <c r="U7" s="38" t="s">
        <v>71</v>
      </c>
      <c r="V7" t="s">
        <v>8</v>
      </c>
      <c r="W7" t="s">
        <v>32</v>
      </c>
      <c r="X7" t="s">
        <v>72</v>
      </c>
      <c r="AB7" s="55"/>
      <c r="AD7" s="39" t="s">
        <v>40</v>
      </c>
      <c r="AE7" s="40">
        <v>3</v>
      </c>
      <c r="AG7" s="55"/>
      <c r="AI7" s="38" t="s">
        <v>71</v>
      </c>
      <c r="AO7" s="55"/>
    </row>
    <row r="8" spans="2:43" x14ac:dyDescent="0.25">
      <c r="C8" s="41"/>
      <c r="D8" s="55"/>
      <c r="H8" s="55"/>
      <c r="K8" s="55"/>
      <c r="M8" s="39" t="s">
        <v>42</v>
      </c>
      <c r="N8" s="40">
        <v>11388</v>
      </c>
      <c r="O8" s="55"/>
      <c r="Q8" s="39" t="s">
        <v>42</v>
      </c>
      <c r="R8" s="40">
        <v>18070</v>
      </c>
      <c r="S8" s="55"/>
      <c r="U8" s="39" t="s">
        <v>43</v>
      </c>
      <c r="V8" s="40">
        <v>10342</v>
      </c>
      <c r="W8" s="40">
        <v>6460</v>
      </c>
      <c r="X8" s="40">
        <v>16802</v>
      </c>
      <c r="AB8" s="55"/>
      <c r="AD8" s="39" t="s">
        <v>11</v>
      </c>
      <c r="AE8" s="40">
        <v>18</v>
      </c>
      <c r="AG8" s="55"/>
      <c r="AI8" s="39" t="s">
        <v>41</v>
      </c>
      <c r="AK8" t="s">
        <v>32</v>
      </c>
      <c r="AM8" t="s">
        <v>87</v>
      </c>
      <c r="AO8" s="55"/>
    </row>
    <row r="9" spans="2:43" x14ac:dyDescent="0.25">
      <c r="D9" s="55"/>
      <c r="H9" s="55"/>
      <c r="K9" s="55"/>
      <c r="M9" s="39" t="s">
        <v>46</v>
      </c>
      <c r="N9" s="40">
        <v>8408</v>
      </c>
      <c r="O9" s="55"/>
      <c r="Q9" s="39" t="s">
        <v>46</v>
      </c>
      <c r="R9" s="40">
        <v>18070</v>
      </c>
      <c r="S9" s="55"/>
      <c r="U9" s="39" t="s">
        <v>42</v>
      </c>
      <c r="V9" s="40">
        <v>11388</v>
      </c>
      <c r="W9" s="40">
        <v>18070</v>
      </c>
      <c r="X9" s="40">
        <v>29458</v>
      </c>
      <c r="AB9" s="55"/>
      <c r="AD9" s="39" t="s">
        <v>72</v>
      </c>
      <c r="AE9" s="40">
        <v>21</v>
      </c>
      <c r="AG9" s="55"/>
      <c r="AI9" s="39" t="s">
        <v>72</v>
      </c>
      <c r="AK9" s="63">
        <f>GETPIVOTDATA("Amount",$F$14)</f>
        <v>18070</v>
      </c>
      <c r="AM9" s="67">
        <f>AK9/AK12</f>
        <v>0.64535714285714285</v>
      </c>
      <c r="AN9" s="68">
        <v>1</v>
      </c>
      <c r="AO9" s="55"/>
    </row>
    <row r="10" spans="2:43" x14ac:dyDescent="0.25">
      <c r="D10" s="55"/>
      <c r="H10" s="55"/>
      <c r="K10" s="55"/>
      <c r="M10" s="39" t="s">
        <v>7</v>
      </c>
      <c r="N10" s="40">
        <v>10342</v>
      </c>
      <c r="O10" s="55"/>
      <c r="Q10" s="39" t="s">
        <v>7</v>
      </c>
      <c r="R10" s="40">
        <v>6460</v>
      </c>
      <c r="S10" s="55"/>
      <c r="U10" s="39" t="s">
        <v>46</v>
      </c>
      <c r="V10" s="40">
        <v>8408</v>
      </c>
      <c r="W10" s="40">
        <v>18070</v>
      </c>
      <c r="X10" s="40">
        <v>26478</v>
      </c>
      <c r="AB10" s="55"/>
      <c r="AG10" s="55"/>
      <c r="AO10" s="55"/>
    </row>
    <row r="11" spans="2:43" x14ac:dyDescent="0.25">
      <c r="D11" s="55"/>
      <c r="H11" s="55"/>
      <c r="K11" s="55"/>
      <c r="M11" s="39" t="s">
        <v>47</v>
      </c>
      <c r="N11" s="40">
        <v>11398</v>
      </c>
      <c r="O11" s="55"/>
      <c r="Q11" s="39" t="s">
        <v>47</v>
      </c>
      <c r="R11" s="40">
        <v>18070</v>
      </c>
      <c r="S11" s="55"/>
      <c r="U11" s="39" t="s">
        <v>7</v>
      </c>
      <c r="V11" s="40">
        <v>10342</v>
      </c>
      <c r="W11" s="40">
        <v>6460</v>
      </c>
      <c r="X11" s="40">
        <v>16802</v>
      </c>
      <c r="Z11" s="62" t="s">
        <v>83</v>
      </c>
      <c r="AA11" s="61">
        <f>MAX(W8:W19)</f>
        <v>18070</v>
      </c>
      <c r="AB11" s="55"/>
      <c r="AG11" s="55"/>
      <c r="AK11" t="s">
        <v>56</v>
      </c>
      <c r="AO11" s="55"/>
    </row>
    <row r="12" spans="2:43" x14ac:dyDescent="0.25">
      <c r="B12" s="38" t="s">
        <v>1</v>
      </c>
      <c r="C12" t="s">
        <v>8</v>
      </c>
      <c r="D12" s="55"/>
      <c r="F12" s="38" t="s">
        <v>1</v>
      </c>
      <c r="G12" t="s">
        <v>32</v>
      </c>
      <c r="H12" s="55"/>
      <c r="K12" s="55"/>
      <c r="M12" s="39" t="s">
        <v>45</v>
      </c>
      <c r="N12" s="40">
        <v>7253</v>
      </c>
      <c r="O12" s="55"/>
      <c r="Q12" s="39" t="s">
        <v>45</v>
      </c>
      <c r="R12" s="40">
        <v>18070</v>
      </c>
      <c r="S12" s="55"/>
      <c r="U12" s="39" t="s">
        <v>47</v>
      </c>
      <c r="V12" s="40">
        <v>11398</v>
      </c>
      <c r="W12" s="40">
        <v>18070</v>
      </c>
      <c r="X12" s="40">
        <v>29468</v>
      </c>
      <c r="Z12" s="44" t="s">
        <v>84</v>
      </c>
      <c r="AA12" s="61">
        <f>MAX(V8:V19)</f>
        <v>11593</v>
      </c>
      <c r="AB12" s="55"/>
      <c r="AG12" s="55"/>
      <c r="AK12" s="65">
        <f>VLOOKUP(AK16,'Assets and Goals'!H16:I27,2,0)</f>
        <v>28000</v>
      </c>
      <c r="AO12" s="55"/>
    </row>
    <row r="13" spans="2:43" x14ac:dyDescent="0.25">
      <c r="D13" s="55"/>
      <c r="H13" s="55"/>
      <c r="K13" s="55"/>
      <c r="M13" s="39" t="s">
        <v>44</v>
      </c>
      <c r="N13" s="40">
        <v>10342</v>
      </c>
      <c r="O13" s="55"/>
      <c r="Q13" s="39" t="s">
        <v>44</v>
      </c>
      <c r="R13" s="40">
        <v>6460</v>
      </c>
      <c r="S13" s="55"/>
      <c r="U13" s="39" t="s">
        <v>45</v>
      </c>
      <c r="V13" s="40">
        <v>7253</v>
      </c>
      <c r="W13" s="40">
        <v>18070</v>
      </c>
      <c r="X13" s="40">
        <v>25323</v>
      </c>
      <c r="AB13" s="55"/>
      <c r="AG13" s="55"/>
      <c r="AO13" s="55"/>
    </row>
    <row r="14" spans="2:43" x14ac:dyDescent="0.25">
      <c r="B14" s="38" t="s">
        <v>71</v>
      </c>
      <c r="C14" t="s">
        <v>73</v>
      </c>
      <c r="D14" s="55"/>
      <c r="F14" s="38" t="s">
        <v>71</v>
      </c>
      <c r="G14" t="s">
        <v>73</v>
      </c>
      <c r="H14" s="55"/>
      <c r="K14" s="55"/>
      <c r="M14" s="39" t="s">
        <v>39</v>
      </c>
      <c r="N14" s="40">
        <v>11593</v>
      </c>
      <c r="O14" s="55"/>
      <c r="Q14" s="39" t="s">
        <v>39</v>
      </c>
      <c r="R14" s="40">
        <v>18070</v>
      </c>
      <c r="S14" s="55"/>
      <c r="U14" s="39" t="s">
        <v>44</v>
      </c>
      <c r="V14" s="40">
        <v>10342</v>
      </c>
      <c r="W14" s="40">
        <v>6460</v>
      </c>
      <c r="X14" s="40">
        <v>16802</v>
      </c>
      <c r="AB14" s="55"/>
      <c r="AG14" s="55"/>
      <c r="AO14" s="55"/>
    </row>
    <row r="15" spans="2:43" x14ac:dyDescent="0.25">
      <c r="B15" s="39" t="s">
        <v>9</v>
      </c>
      <c r="C15" s="40">
        <v>3728</v>
      </c>
      <c r="D15" s="55"/>
      <c r="F15" s="39" t="s">
        <v>37</v>
      </c>
      <c r="G15" s="40">
        <v>1900</v>
      </c>
      <c r="H15" s="55"/>
      <c r="K15" s="55"/>
      <c r="M15" s="39" t="s">
        <v>50</v>
      </c>
      <c r="N15" s="40">
        <v>11390</v>
      </c>
      <c r="O15" s="55"/>
      <c r="Q15" s="39" t="s">
        <v>50</v>
      </c>
      <c r="R15" s="40">
        <v>18070</v>
      </c>
      <c r="S15" s="55"/>
      <c r="U15" s="39" t="s">
        <v>39</v>
      </c>
      <c r="V15" s="40">
        <v>11593</v>
      </c>
      <c r="W15" s="40">
        <v>18070</v>
      </c>
      <c r="X15" s="40">
        <v>29663</v>
      </c>
      <c r="AB15" s="55"/>
      <c r="AD15" s="44" t="str">
        <f>IF(AE7=1,CONCATENATE(AE7," ","Bills past Due, Pay soon to avoid late fees."),IF(AE7&gt;1,CONCATENATE(AE7," ","Bills are past Due, Pay to avoid late payment."),"All bills have been paid, and there are no overdue bills"))</f>
        <v>3 Bills are past Due, Pay to avoid late payment.</v>
      </c>
      <c r="AG15" s="55"/>
      <c r="AK15" t="s">
        <v>86</v>
      </c>
      <c r="AO15" s="55"/>
    </row>
    <row r="16" spans="2:43" x14ac:dyDescent="0.25">
      <c r="B16" s="39" t="s">
        <v>20</v>
      </c>
      <c r="C16" s="40">
        <v>2520</v>
      </c>
      <c r="D16" s="55"/>
      <c r="F16" s="39" t="s">
        <v>38</v>
      </c>
      <c r="G16" s="40">
        <v>170</v>
      </c>
      <c r="H16" s="55"/>
      <c r="K16" s="55"/>
      <c r="M16" s="39" t="s">
        <v>49</v>
      </c>
      <c r="N16" s="40">
        <v>8425</v>
      </c>
      <c r="O16" s="55"/>
      <c r="Q16" s="39" t="s">
        <v>49</v>
      </c>
      <c r="R16" s="40">
        <v>18070</v>
      </c>
      <c r="S16" s="55"/>
      <c r="U16" s="39" t="s">
        <v>50</v>
      </c>
      <c r="V16" s="40">
        <v>11390</v>
      </c>
      <c r="W16" s="40">
        <v>18070</v>
      </c>
      <c r="X16" s="40">
        <v>29460</v>
      </c>
      <c r="AB16" s="55"/>
      <c r="AG16" s="55"/>
      <c r="AK16" s="64" t="str">
        <f>CONCATENATE(AI8,", 2023")</f>
        <v>Dec, 2023</v>
      </c>
      <c r="AO16" s="55"/>
    </row>
    <row r="17" spans="2:41" x14ac:dyDescent="0.25">
      <c r="B17" s="39" t="s">
        <v>24</v>
      </c>
      <c r="C17" s="40">
        <v>2205</v>
      </c>
      <c r="D17" s="55"/>
      <c r="F17" s="39" t="s">
        <v>35</v>
      </c>
      <c r="G17" s="40">
        <v>3000</v>
      </c>
      <c r="H17" s="55"/>
      <c r="K17" s="55"/>
      <c r="M17" s="39" t="s">
        <v>48</v>
      </c>
      <c r="N17" s="40">
        <v>8428</v>
      </c>
      <c r="O17" s="55"/>
      <c r="Q17" s="39" t="s">
        <v>48</v>
      </c>
      <c r="R17" s="40">
        <v>6460</v>
      </c>
      <c r="S17" s="55"/>
      <c r="U17" s="39" t="s">
        <v>49</v>
      </c>
      <c r="V17" s="40">
        <v>8425</v>
      </c>
      <c r="W17" s="40">
        <v>18070</v>
      </c>
      <c r="X17" s="40">
        <v>26495</v>
      </c>
      <c r="AB17" s="55"/>
      <c r="AG17" s="55"/>
      <c r="AO17" s="55"/>
    </row>
    <row r="18" spans="2:41" x14ac:dyDescent="0.25">
      <c r="B18" s="39" t="s">
        <v>72</v>
      </c>
      <c r="C18" s="40">
        <v>8453</v>
      </c>
      <c r="D18" s="55"/>
      <c r="F18" s="39" t="s">
        <v>34</v>
      </c>
      <c r="G18" s="40">
        <v>13000</v>
      </c>
      <c r="H18" s="55"/>
      <c r="K18" s="55"/>
      <c r="M18" s="39" t="s">
        <v>41</v>
      </c>
      <c r="N18" s="40">
        <v>8453</v>
      </c>
      <c r="O18" s="55"/>
      <c r="Q18" s="39" t="s">
        <v>41</v>
      </c>
      <c r="R18" s="40">
        <v>18070</v>
      </c>
      <c r="S18" s="55"/>
      <c r="U18" s="39" t="s">
        <v>48</v>
      </c>
      <c r="V18" s="40">
        <v>8428</v>
      </c>
      <c r="W18" s="40">
        <v>6460</v>
      </c>
      <c r="X18" s="40">
        <v>14888</v>
      </c>
      <c r="AB18" s="55"/>
      <c r="AG18" s="55"/>
      <c r="AO18" s="55"/>
    </row>
    <row r="19" spans="2:41" x14ac:dyDescent="0.25">
      <c r="D19" s="55"/>
      <c r="F19" s="39" t="s">
        <v>72</v>
      </c>
      <c r="G19" s="40">
        <v>18070</v>
      </c>
      <c r="H19" s="55"/>
      <c r="K19" s="55"/>
      <c r="M19" s="39" t="s">
        <v>72</v>
      </c>
      <c r="N19" s="40">
        <v>117762</v>
      </c>
      <c r="O19" s="55"/>
      <c r="Q19" s="39" t="s">
        <v>72</v>
      </c>
      <c r="R19" s="40">
        <v>170400</v>
      </c>
      <c r="S19" s="55"/>
      <c r="U19" s="39" t="s">
        <v>41</v>
      </c>
      <c r="V19" s="40">
        <v>8453</v>
      </c>
      <c r="W19" s="40">
        <v>18070</v>
      </c>
      <c r="X19" s="40">
        <v>26523</v>
      </c>
      <c r="AB19" s="55"/>
      <c r="AG19" s="55"/>
      <c r="AO19" s="55"/>
    </row>
    <row r="20" spans="2:41" x14ac:dyDescent="0.25">
      <c r="D20" s="55"/>
      <c r="H20" s="55"/>
      <c r="K20" s="55"/>
      <c r="O20" s="55"/>
      <c r="S20" s="55"/>
      <c r="U20" s="39" t="s">
        <v>72</v>
      </c>
      <c r="V20" s="40">
        <v>117762</v>
      </c>
      <c r="W20" s="40">
        <v>170400</v>
      </c>
      <c r="X20" s="40">
        <v>288162</v>
      </c>
      <c r="AB20" s="55"/>
      <c r="AG20" s="55"/>
      <c r="AO20" s="55"/>
    </row>
    <row r="21" spans="2:41" x14ac:dyDescent="0.25">
      <c r="D21" s="55"/>
      <c r="H21" s="55"/>
      <c r="K21" s="55"/>
      <c r="O21" s="55"/>
      <c r="S21" s="55"/>
      <c r="AB21" s="55"/>
      <c r="AG21" s="55"/>
      <c r="AO21" s="55"/>
    </row>
    <row r="22" spans="2:41" x14ac:dyDescent="0.25">
      <c r="D22" s="55"/>
      <c r="H22" s="55"/>
      <c r="K22" s="55"/>
      <c r="O22" s="55"/>
      <c r="S22" s="55"/>
      <c r="AB22" s="55"/>
      <c r="AG22" s="55"/>
      <c r="AO22" s="55"/>
    </row>
    <row r="23" spans="2:41" x14ac:dyDescent="0.25">
      <c r="D23" s="55"/>
      <c r="H23" s="55"/>
      <c r="K23" s="55"/>
      <c r="O23" s="55"/>
      <c r="S23" s="55"/>
      <c r="AB23" s="55"/>
      <c r="AG23" s="55"/>
      <c r="AO23" s="55"/>
    </row>
    <row r="24" spans="2:41" x14ac:dyDescent="0.25">
      <c r="D24" s="55"/>
      <c r="H24" s="55"/>
      <c r="K24" s="55"/>
      <c r="O24" s="55"/>
      <c r="S24" s="55"/>
      <c r="AB24" s="55"/>
      <c r="AG24" s="55"/>
      <c r="AO24" s="55"/>
    </row>
    <row r="25" spans="2:41" x14ac:dyDescent="0.25">
      <c r="D25" s="55"/>
      <c r="H25" s="55"/>
      <c r="K25" s="55"/>
      <c r="O25" s="55"/>
      <c r="S25" s="55"/>
      <c r="AB25" s="55"/>
      <c r="AG25" s="55"/>
      <c r="AO25" s="55"/>
    </row>
  </sheetData>
  <pageMargins left="0.7" right="0.7" top="0.75" bottom="0.75" header="0.3" footer="0.3"/>
  <pageSetup orientation="portrait" r:id="rId8"/>
  <drawing r:id="rId9"/>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3</vt:i4>
      </vt:variant>
    </vt:vector>
  </HeadingPairs>
  <TitlesOfParts>
    <vt:vector size="8" baseType="lpstr">
      <vt:lpstr>Dashboard</vt:lpstr>
      <vt:lpstr>Income and Expenses</vt:lpstr>
      <vt:lpstr>Assets and Goals</vt:lpstr>
      <vt:lpstr>Sheet1</vt:lpstr>
      <vt:lpstr>PivotTable</vt:lpstr>
      <vt:lpstr>'Assets and Goals'!Print_Area</vt:lpstr>
      <vt:lpstr>Dashboard!Print_Area</vt:lpstr>
      <vt:lpstr>'Income and Expenses'!Print_Area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Hossam Khalil</dc:creator>
  <cp:lastModifiedBy>user</cp:lastModifiedBy>
  <cp:lastPrinted>2023-01-24T06:50:30Z</cp:lastPrinted>
  <dcterms:created xsi:type="dcterms:W3CDTF">2022-10-06T20:17:30Z</dcterms:created>
  <dcterms:modified xsi:type="dcterms:W3CDTF">2023-01-24T06:52:49Z</dcterms:modified>
</cp:coreProperties>
</file>